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EstaPasta_de_trabalho" defaultThemeVersion="124226"/>
  <bookViews>
    <workbookView xWindow="240" yWindow="75" windowWidth="20055" windowHeight="7935"/>
  </bookViews>
  <sheets>
    <sheet name="Resumo" sheetId="1" r:id="rId1"/>
    <sheet name="Calendário" sheetId="2" r:id="rId2"/>
    <sheet name="Matérias" sheetId="3" r:id="rId3"/>
  </sheets>
  <calcPr calcId="144525"/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10" i="1"/>
  <c r="L11" i="1"/>
  <c r="L12" i="1"/>
  <c r="L13" i="1"/>
  <c r="L3" i="1"/>
  <c r="H18" i="1"/>
  <c r="H19" i="1"/>
  <c r="H20" i="1"/>
  <c r="H21" i="1"/>
  <c r="H22" i="1"/>
  <c r="H23" i="1"/>
  <c r="H24" i="1"/>
  <c r="H25" i="1"/>
  <c r="H26" i="1"/>
  <c r="H27" i="1"/>
  <c r="G27" i="1"/>
  <c r="G26" i="1"/>
  <c r="G25" i="1"/>
  <c r="G24" i="1"/>
  <c r="G23" i="1"/>
  <c r="G22" i="1"/>
  <c r="G21" i="1"/>
  <c r="G20" i="1"/>
  <c r="G19" i="1"/>
  <c r="G18" i="1"/>
  <c r="A110" i="3"/>
  <c r="A109" i="3"/>
  <c r="A108" i="3"/>
  <c r="A107" i="3"/>
  <c r="A106" i="3"/>
  <c r="A105" i="3"/>
  <c r="A104" i="3"/>
  <c r="A103" i="3"/>
  <c r="A102" i="3"/>
  <c r="A101" i="3"/>
  <c r="A98" i="3"/>
  <c r="A97" i="3"/>
  <c r="A96" i="3"/>
  <c r="A95" i="3"/>
  <c r="A94" i="3"/>
  <c r="A93" i="3"/>
  <c r="A92" i="3"/>
  <c r="A91" i="3"/>
  <c r="A90" i="3"/>
  <c r="A87" i="3"/>
  <c r="A86" i="3"/>
  <c r="A85" i="3"/>
  <c r="A84" i="3"/>
  <c r="A83" i="3"/>
  <c r="A82" i="3"/>
  <c r="A81" i="3"/>
  <c r="A80" i="3"/>
  <c r="A79" i="3"/>
  <c r="A78" i="3"/>
  <c r="A75" i="3"/>
  <c r="A74" i="3"/>
  <c r="A73" i="3"/>
  <c r="A72" i="3"/>
  <c r="A71" i="3"/>
  <c r="A70" i="3"/>
  <c r="A68" i="3"/>
  <c r="A67" i="3"/>
  <c r="A66" i="3"/>
  <c r="A65" i="3"/>
  <c r="A64" i="3"/>
  <c r="A61" i="3"/>
  <c r="A60" i="3"/>
  <c r="A59" i="3"/>
  <c r="A58" i="3"/>
  <c r="A57" i="3"/>
  <c r="A56" i="3"/>
  <c r="A55" i="3"/>
  <c r="A54" i="3"/>
  <c r="A53" i="3"/>
  <c r="A50" i="3"/>
  <c r="A49" i="3"/>
  <c r="A48" i="3"/>
  <c r="A47" i="3"/>
  <c r="A46" i="3"/>
  <c r="A45" i="3"/>
  <c r="A44" i="3"/>
  <c r="A43" i="3"/>
  <c r="A42" i="3"/>
  <c r="A41" i="3"/>
  <c r="A40" i="3"/>
  <c r="A37" i="3"/>
  <c r="A36" i="3"/>
  <c r="A33" i="3"/>
  <c r="A32" i="3"/>
  <c r="A31" i="3"/>
  <c r="A30" i="3"/>
  <c r="A29" i="3"/>
  <c r="A28" i="3"/>
  <c r="A27" i="3"/>
  <c r="A26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6" i="3"/>
  <c r="A5" i="3"/>
  <c r="H17" i="1"/>
  <c r="G17" i="1"/>
  <c r="A4" i="3"/>
  <c r="F27" i="1"/>
  <c r="F26" i="1"/>
  <c r="F25" i="1"/>
  <c r="L25" i="1" s="1"/>
  <c r="F24" i="1"/>
  <c r="K24" i="1" s="1"/>
  <c r="F23" i="1"/>
  <c r="F22" i="1"/>
  <c r="F21" i="1"/>
  <c r="L21" i="1" s="1"/>
  <c r="F20" i="1"/>
  <c r="K20" i="1" s="1"/>
  <c r="F19" i="1"/>
  <c r="F18" i="1"/>
  <c r="F17" i="1"/>
  <c r="A4" i="2"/>
  <c r="B4" i="2" s="1"/>
  <c r="I4" i="1"/>
  <c r="I5" i="1"/>
  <c r="I6" i="1"/>
  <c r="I7" i="1"/>
  <c r="I8" i="1"/>
  <c r="I9" i="1"/>
  <c r="I10" i="1"/>
  <c r="I11" i="1"/>
  <c r="I12" i="1"/>
  <c r="I13" i="1"/>
  <c r="I3" i="1"/>
  <c r="B3" i="2"/>
  <c r="B19" i="1"/>
  <c r="B18" i="1"/>
  <c r="B17" i="1"/>
  <c r="B16" i="1"/>
  <c r="B6" i="1"/>
  <c r="B10" i="1" s="1"/>
  <c r="K26" i="1" l="1"/>
  <c r="K22" i="1"/>
  <c r="J18" i="1"/>
  <c r="I14" i="1"/>
  <c r="L19" i="1"/>
  <c r="L23" i="1"/>
  <c r="L27" i="1"/>
  <c r="I17" i="1"/>
  <c r="I19" i="1"/>
  <c r="L17" i="1"/>
  <c r="I26" i="1"/>
  <c r="I24" i="1"/>
  <c r="I22" i="1"/>
  <c r="I20" i="1"/>
  <c r="J26" i="1"/>
  <c r="J24" i="1"/>
  <c r="J22" i="1"/>
  <c r="J20" i="1"/>
  <c r="K27" i="1"/>
  <c r="K25" i="1"/>
  <c r="K23" i="1"/>
  <c r="K21" i="1"/>
  <c r="K19" i="1"/>
  <c r="L26" i="1"/>
  <c r="L24" i="1"/>
  <c r="L22" i="1"/>
  <c r="L20" i="1"/>
  <c r="I18" i="1"/>
  <c r="I27" i="1"/>
  <c r="I25" i="1"/>
  <c r="I23" i="1"/>
  <c r="I21" i="1"/>
  <c r="J27" i="1"/>
  <c r="J25" i="1"/>
  <c r="J23" i="1"/>
  <c r="J21" i="1"/>
  <c r="J19" i="1"/>
  <c r="L14" i="1"/>
  <c r="L18" i="1"/>
  <c r="K17" i="1"/>
  <c r="K18" i="1"/>
  <c r="J17" i="1"/>
  <c r="A5" i="2"/>
  <c r="B7" i="1"/>
  <c r="A6" i="2" l="1"/>
  <c r="B5" i="2"/>
  <c r="B9" i="1"/>
  <c r="B11" i="1"/>
  <c r="B12" i="1" s="1"/>
  <c r="J4" i="1" l="1"/>
  <c r="K4" i="1" s="1"/>
  <c r="J8" i="1"/>
  <c r="K8" i="1" s="1"/>
  <c r="J12" i="1"/>
  <c r="K12" i="1" s="1"/>
  <c r="J6" i="1"/>
  <c r="K6" i="1" s="1"/>
  <c r="J10" i="1"/>
  <c r="K10" i="1" s="1"/>
  <c r="J3" i="1"/>
  <c r="K3" i="1" s="1"/>
  <c r="J11" i="1"/>
  <c r="K11" i="1" s="1"/>
  <c r="J7" i="1"/>
  <c r="K7" i="1" s="1"/>
  <c r="J5" i="1"/>
  <c r="K5" i="1" s="1"/>
  <c r="J13" i="1"/>
  <c r="K13" i="1" s="1"/>
  <c r="J9" i="1"/>
  <c r="K9" i="1" s="1"/>
  <c r="A7" i="2"/>
  <c r="B6" i="2"/>
  <c r="K14" i="1" l="1"/>
  <c r="J14" i="1"/>
  <c r="B7" i="2"/>
  <c r="A8" i="2"/>
  <c r="B8" i="2" l="1"/>
  <c r="A9" i="2"/>
  <c r="B9" i="2" l="1"/>
  <c r="A10" i="2"/>
  <c r="B10" i="2" l="1"/>
  <c r="A11" i="2"/>
  <c r="B11" i="2" l="1"/>
  <c r="A12" i="2"/>
  <c r="B12" i="2" l="1"/>
  <c r="A13" i="2"/>
  <c r="B13" i="2" l="1"/>
  <c r="A14" i="2"/>
  <c r="B14" i="2" l="1"/>
  <c r="A15" i="2"/>
  <c r="B15" i="2" l="1"/>
  <c r="A16" i="2"/>
  <c r="B16" i="2" l="1"/>
  <c r="A17" i="2"/>
  <c r="B17" i="2" l="1"/>
  <c r="A18" i="2"/>
  <c r="B18" i="2" l="1"/>
  <c r="A19" i="2"/>
  <c r="B19" i="2" l="1"/>
  <c r="A20" i="2"/>
  <c r="B20" i="2" l="1"/>
  <c r="A21" i="2"/>
  <c r="B21" i="2" l="1"/>
  <c r="A22" i="2"/>
  <c r="B22" i="2" l="1"/>
  <c r="A23" i="2"/>
  <c r="B23" i="2" l="1"/>
  <c r="A24" i="2"/>
  <c r="B24" i="2" l="1"/>
  <c r="A25" i="2"/>
  <c r="B25" i="2" l="1"/>
  <c r="A26" i="2"/>
  <c r="B26" i="2" l="1"/>
  <c r="A27" i="2"/>
  <c r="B27" i="2" l="1"/>
  <c r="A28" i="2"/>
  <c r="B28" i="2" l="1"/>
  <c r="A29" i="2"/>
  <c r="B29" i="2" l="1"/>
  <c r="A30" i="2"/>
  <c r="B30" i="2" l="1"/>
  <c r="A31" i="2"/>
  <c r="B31" i="2" l="1"/>
  <c r="A32" i="2"/>
  <c r="B32" i="2" l="1"/>
  <c r="A33" i="2"/>
  <c r="B33" i="2" l="1"/>
  <c r="A34" i="2"/>
  <c r="B34" i="2" l="1"/>
  <c r="A35" i="2"/>
  <c r="A36" i="2" l="1"/>
  <c r="B35" i="2"/>
  <c r="A37" i="2" l="1"/>
  <c r="B36" i="2"/>
  <c r="A38" i="2" l="1"/>
  <c r="B37" i="2"/>
  <c r="A39" i="2" l="1"/>
  <c r="B38" i="2"/>
  <c r="A40" i="2" l="1"/>
  <c r="B39" i="2"/>
  <c r="A41" i="2" l="1"/>
  <c r="B40" i="2"/>
  <c r="A42" i="2" l="1"/>
  <c r="B41" i="2"/>
  <c r="A43" i="2" l="1"/>
  <c r="B42" i="2"/>
  <c r="A44" i="2" l="1"/>
  <c r="B43" i="2"/>
  <c r="A45" i="2" l="1"/>
  <c r="B44" i="2"/>
  <c r="A46" i="2" l="1"/>
  <c r="B45" i="2"/>
  <c r="A47" i="2" l="1"/>
  <c r="B46" i="2"/>
  <c r="A48" i="2" l="1"/>
  <c r="B47" i="2"/>
  <c r="A49" i="2" l="1"/>
  <c r="B48" i="2"/>
  <c r="A50" i="2" l="1"/>
  <c r="B49" i="2"/>
  <c r="A51" i="2" l="1"/>
  <c r="B50" i="2"/>
  <c r="A52" i="2" l="1"/>
  <c r="B51" i="2"/>
  <c r="A53" i="2" l="1"/>
  <c r="B52" i="2"/>
  <c r="A54" i="2" l="1"/>
  <c r="B53" i="2"/>
  <c r="A55" i="2" l="1"/>
  <c r="B54" i="2"/>
  <c r="A56" i="2" l="1"/>
  <c r="B55" i="2"/>
  <c r="A57" i="2" l="1"/>
  <c r="B56" i="2"/>
  <c r="A58" i="2" l="1"/>
  <c r="B57" i="2"/>
  <c r="A59" i="2" l="1"/>
  <c r="B58" i="2"/>
  <c r="A60" i="2" l="1"/>
  <c r="B59" i="2"/>
  <c r="A61" i="2" l="1"/>
  <c r="B60" i="2"/>
  <c r="A62" i="2" l="1"/>
  <c r="B61" i="2"/>
  <c r="A63" i="2" l="1"/>
  <c r="B62" i="2"/>
  <c r="A64" i="2" l="1"/>
  <c r="B63" i="2"/>
  <c r="A65" i="2" l="1"/>
  <c r="B64" i="2"/>
  <c r="A66" i="2" l="1"/>
  <c r="B65" i="2"/>
  <c r="A67" i="2" l="1"/>
  <c r="B66" i="2"/>
  <c r="A68" i="2" l="1"/>
  <c r="B67" i="2"/>
  <c r="A69" i="2" l="1"/>
  <c r="B68" i="2"/>
  <c r="A70" i="2" l="1"/>
  <c r="B69" i="2"/>
  <c r="A71" i="2" l="1"/>
  <c r="B70" i="2"/>
  <c r="A72" i="2" l="1"/>
  <c r="B71" i="2"/>
  <c r="A73" i="2" l="1"/>
  <c r="B72" i="2"/>
  <c r="A74" i="2" l="1"/>
  <c r="B73" i="2"/>
  <c r="A75" i="2" l="1"/>
  <c r="B74" i="2"/>
  <c r="A76" i="2" l="1"/>
  <c r="B75" i="2"/>
  <c r="A77" i="2" l="1"/>
  <c r="B76" i="2"/>
  <c r="A78" i="2" l="1"/>
  <c r="B77" i="2"/>
  <c r="A79" i="2" l="1"/>
  <c r="B78" i="2"/>
  <c r="A80" i="2" l="1"/>
  <c r="B79" i="2"/>
  <c r="A81" i="2" l="1"/>
  <c r="B80" i="2"/>
  <c r="A82" i="2" l="1"/>
  <c r="B81" i="2"/>
  <c r="A83" i="2" l="1"/>
  <c r="B82" i="2"/>
  <c r="A84" i="2" l="1"/>
  <c r="B83" i="2"/>
  <c r="A85" i="2" l="1"/>
  <c r="B84" i="2"/>
  <c r="A86" i="2" l="1"/>
  <c r="B85" i="2"/>
  <c r="A87" i="2" l="1"/>
  <c r="B86" i="2"/>
  <c r="A88" i="2" l="1"/>
  <c r="B87" i="2"/>
  <c r="A89" i="2" l="1"/>
  <c r="B88" i="2"/>
  <c r="A90" i="2" l="1"/>
  <c r="B89" i="2"/>
  <c r="A91" i="2" l="1"/>
  <c r="B90" i="2"/>
  <c r="A92" i="2" l="1"/>
  <c r="B91" i="2"/>
  <c r="A93" i="2" l="1"/>
  <c r="B92" i="2"/>
  <c r="A94" i="2" l="1"/>
  <c r="B93" i="2"/>
  <c r="A95" i="2" l="1"/>
  <c r="B94" i="2"/>
  <c r="A96" i="2" l="1"/>
  <c r="B95" i="2"/>
  <c r="A97" i="2" l="1"/>
  <c r="B96" i="2"/>
  <c r="A98" i="2" l="1"/>
  <c r="B97" i="2"/>
  <c r="A99" i="2" l="1"/>
  <c r="B98" i="2"/>
  <c r="A100" i="2" l="1"/>
  <c r="B99" i="2"/>
  <c r="A101" i="2" l="1"/>
  <c r="B100" i="2"/>
  <c r="A102" i="2" l="1"/>
  <c r="B101" i="2"/>
  <c r="A103" i="2" l="1"/>
  <c r="B102" i="2"/>
  <c r="A104" i="2" l="1"/>
  <c r="B103" i="2"/>
  <c r="A105" i="2" l="1"/>
  <c r="B104" i="2"/>
  <c r="A106" i="2" l="1"/>
  <c r="B105" i="2"/>
  <c r="A107" i="2" l="1"/>
  <c r="B106" i="2"/>
  <c r="A108" i="2" l="1"/>
  <c r="B107" i="2"/>
  <c r="A109" i="2" l="1"/>
  <c r="B108" i="2"/>
  <c r="A110" i="2" l="1"/>
  <c r="B109" i="2"/>
  <c r="A111" i="2" l="1"/>
  <c r="B110" i="2"/>
  <c r="A112" i="2" l="1"/>
  <c r="B111" i="2"/>
  <c r="A113" i="2" l="1"/>
  <c r="B112" i="2"/>
  <c r="A114" i="2" l="1"/>
  <c r="B113" i="2"/>
  <c r="A115" i="2" l="1"/>
  <c r="B114" i="2"/>
  <c r="A116" i="2" l="1"/>
  <c r="B115" i="2"/>
  <c r="A117" i="2" l="1"/>
  <c r="B116" i="2"/>
  <c r="A118" i="2" l="1"/>
  <c r="B117" i="2"/>
  <c r="A119" i="2" l="1"/>
  <c r="B118" i="2"/>
  <c r="A120" i="2" l="1"/>
  <c r="B119" i="2"/>
  <c r="A121" i="2" l="1"/>
  <c r="B120" i="2"/>
  <c r="A122" i="2" l="1"/>
  <c r="B121" i="2"/>
  <c r="A123" i="2" l="1"/>
  <c r="B122" i="2"/>
  <c r="A124" i="2" l="1"/>
  <c r="B123" i="2"/>
  <c r="A125" i="2" l="1"/>
  <c r="B124" i="2"/>
  <c r="A126" i="2" l="1"/>
  <c r="B125" i="2"/>
  <c r="A127" i="2" l="1"/>
  <c r="B126" i="2"/>
  <c r="A128" i="2" l="1"/>
  <c r="B127" i="2"/>
  <c r="A129" i="2" l="1"/>
  <c r="B128" i="2"/>
  <c r="A130" i="2" l="1"/>
  <c r="B129" i="2"/>
  <c r="A131" i="2" l="1"/>
  <c r="B130" i="2"/>
  <c r="A132" i="2" l="1"/>
  <c r="B131" i="2"/>
  <c r="A133" i="2" l="1"/>
  <c r="B132" i="2"/>
  <c r="A134" i="2" l="1"/>
  <c r="B133" i="2"/>
  <c r="A135" i="2" l="1"/>
  <c r="B134" i="2"/>
  <c r="A136" i="2" l="1"/>
  <c r="B135" i="2"/>
  <c r="A137" i="2" l="1"/>
  <c r="B136" i="2"/>
  <c r="A138" i="2" l="1"/>
  <c r="B137" i="2"/>
  <c r="A139" i="2" l="1"/>
  <c r="B138" i="2"/>
  <c r="A140" i="2" l="1"/>
  <c r="B139" i="2"/>
  <c r="A141" i="2" l="1"/>
  <c r="B140" i="2"/>
  <c r="A142" i="2" l="1"/>
  <c r="B141" i="2"/>
  <c r="A143" i="2" l="1"/>
  <c r="B142" i="2"/>
  <c r="A144" i="2" l="1"/>
  <c r="B143" i="2"/>
  <c r="A145" i="2" l="1"/>
  <c r="B144" i="2"/>
  <c r="A146" i="2" l="1"/>
  <c r="B145" i="2"/>
  <c r="A147" i="2" l="1"/>
  <c r="B147" i="2" s="1"/>
  <c r="B146" i="2"/>
</calcChain>
</file>

<file path=xl/sharedStrings.xml><?xml version="1.0" encoding="utf-8"?>
<sst xmlns="http://schemas.openxmlformats.org/spreadsheetml/2006/main" count="1205" uniqueCount="140">
  <si>
    <t>PLANILHA DE CONTROLE DE ESTUDOS</t>
  </si>
  <si>
    <t>CONCURSO</t>
  </si>
  <si>
    <t>ENEM</t>
  </si>
  <si>
    <t>DATA DE REALIZAÇÃO DAS PROVAS</t>
  </si>
  <si>
    <t>TOTAL DE DIAS FALTANTES</t>
  </si>
  <si>
    <t>TOTAL DE DIAS DISPONÍVEIS</t>
  </si>
  <si>
    <t>HORAS DIÁRIAS DE ESTUDO</t>
  </si>
  <si>
    <t>TOTAL DE HORAS DE ESTUDO</t>
  </si>
  <si>
    <t>MATÉRIAS PARA ESTUDO</t>
  </si>
  <si>
    <t>MATEMÁTICA</t>
  </si>
  <si>
    <t>REDAÇÃO</t>
  </si>
  <si>
    <t>FERIADOS NO PERÍODO</t>
  </si>
  <si>
    <t>Data</t>
  </si>
  <si>
    <t>Dia</t>
  </si>
  <si>
    <t>SÁBADOS (REVISÃO)</t>
  </si>
  <si>
    <t>PORTUGUÊS</t>
  </si>
  <si>
    <t>LÍNGUA ESTRANGEIRA</t>
  </si>
  <si>
    <t>HISTÓRIA</t>
  </si>
  <si>
    <t>GEOGRAFIA</t>
  </si>
  <si>
    <t>SOCIOLOGIA</t>
  </si>
  <si>
    <t>FILOSOFIA</t>
  </si>
  <si>
    <t>FÍSICA</t>
  </si>
  <si>
    <t>QUÍMICA</t>
  </si>
  <si>
    <t>BIOLOGIA</t>
  </si>
  <si>
    <t>PESO</t>
  </si>
  <si>
    <t>CALENDÁRIO DE ESTUDOS</t>
  </si>
  <si>
    <t>INTERV.</t>
  </si>
  <si>
    <t>HORAS DE REVISÃO</t>
  </si>
  <si>
    <t>DATA DE TÉRMINO DOS ESTUDOS</t>
  </si>
  <si>
    <t>NECESSIDADE / DIFICULDADE DE APRENDIZADO</t>
  </si>
  <si>
    <t>FÁCIL</t>
  </si>
  <si>
    <t>MÉDIO</t>
  </si>
  <si>
    <t>DIFÍCIL</t>
  </si>
  <si>
    <t>X</t>
  </si>
  <si>
    <t>TOTAL DE SEMANAS DE ESTUDO</t>
  </si>
  <si>
    <t>DATA DE INÍCIO DOS ESTUDOS</t>
  </si>
  <si>
    <t>HORAS</t>
  </si>
  <si>
    <t>PESO TOTAL</t>
  </si>
  <si>
    <t>H.SEM.</t>
  </si>
  <si>
    <t>PROVA</t>
  </si>
  <si>
    <t>TÓPICOS POR MATÉRIA</t>
  </si>
  <si>
    <t>ESTUDADO</t>
  </si>
  <si>
    <t>REVISADO</t>
  </si>
  <si>
    <t>TOPICOS</t>
  </si>
  <si>
    <t>A ESTUDAR</t>
  </si>
  <si>
    <t>A REVISAR</t>
  </si>
  <si>
    <t>Gramática</t>
  </si>
  <si>
    <t>Ortografia</t>
  </si>
  <si>
    <t>Temas</t>
  </si>
  <si>
    <t>Progressão Aritmética</t>
  </si>
  <si>
    <t>Progressão Geométrica</t>
  </si>
  <si>
    <t>Função Polinomial de 1° Grau</t>
  </si>
  <si>
    <t>Função Polinomial de 2° Grau</t>
  </si>
  <si>
    <t>Conjuntos</t>
  </si>
  <si>
    <t>Análise Combinatória</t>
  </si>
  <si>
    <t>Probabilidade</t>
  </si>
  <si>
    <t>Interpretação de Dados</t>
  </si>
  <si>
    <t>Estatística</t>
  </si>
  <si>
    <t>Geometria Analítica</t>
  </si>
  <si>
    <t>Geometria Plana 1</t>
  </si>
  <si>
    <t>Geometria Plana 2</t>
  </si>
  <si>
    <t>Geometria Espacial 1</t>
  </si>
  <si>
    <t>Geometria Espacial 2</t>
  </si>
  <si>
    <t>Trigonometria</t>
  </si>
  <si>
    <t>Semântica</t>
  </si>
  <si>
    <t>Pronomes e Conjunções</t>
  </si>
  <si>
    <t>Figuras de Linguagem</t>
  </si>
  <si>
    <t>Relações entre Textos</t>
  </si>
  <si>
    <t>Paráfrase</t>
  </si>
  <si>
    <t>Conjugação</t>
  </si>
  <si>
    <t>Classes de Palavras</t>
  </si>
  <si>
    <t>Literatura</t>
  </si>
  <si>
    <t>Interpretação de Textos</t>
  </si>
  <si>
    <t>Tradução de Textos</t>
  </si>
  <si>
    <t>Antiguidade Clássica</t>
  </si>
  <si>
    <t>Feudalismo</t>
  </si>
  <si>
    <t>Civilizações Pré-Colombianas</t>
  </si>
  <si>
    <t>Absolutismo</t>
  </si>
  <si>
    <t>Revolução Francesa</t>
  </si>
  <si>
    <t>Colonização Mercantilista</t>
  </si>
  <si>
    <t>Independência do Brasil</t>
  </si>
  <si>
    <t>Segundo reinado</t>
  </si>
  <si>
    <t>Estado Novo</t>
  </si>
  <si>
    <t>Ditadura Militar</t>
  </si>
  <si>
    <t>Política Moderna</t>
  </si>
  <si>
    <t>Globalização</t>
  </si>
  <si>
    <t>Terceira Revolução Industrial</t>
  </si>
  <si>
    <t>Potências Emergentes</t>
  </si>
  <si>
    <t>Clima</t>
  </si>
  <si>
    <t>Teorias Demográficas</t>
  </si>
  <si>
    <t>Fontes de Energia</t>
  </si>
  <si>
    <t>Migrações Internacionais</t>
  </si>
  <si>
    <t>Recursos Hídricos</t>
  </si>
  <si>
    <t>Relevo do Solo - Formação e Utilização</t>
  </si>
  <si>
    <t>Movimentos Sociais (Diretas Já, Caras Pintadas)</t>
  </si>
  <si>
    <t>Escola de Frankfurt e a indústria cultural</t>
  </si>
  <si>
    <t>Max Weber e a ação social</t>
  </si>
  <si>
    <t>As novas relações do trabalho</t>
  </si>
  <si>
    <t>Política, Ética e Moralidade</t>
  </si>
  <si>
    <t>Hobbes, Locke e Rousseau (estado de natureza, contrato social e estado de sociedade)</t>
  </si>
  <si>
    <t>São Tomaz de Aquino (relação entre a fé e a razão)</t>
  </si>
  <si>
    <t>Karl Marx - conceitos</t>
  </si>
  <si>
    <t>Émile Durkheim - conceitos</t>
  </si>
  <si>
    <t>Junger Habermas - conceitos</t>
  </si>
  <si>
    <t>Cinemática</t>
  </si>
  <si>
    <t>Dinâmica</t>
  </si>
  <si>
    <t>Trabalho e Energia</t>
  </si>
  <si>
    <t>Calor e Fenômenos Térmicos</t>
  </si>
  <si>
    <t>Hidrostática</t>
  </si>
  <si>
    <t>Reflexão e Refração da Luz</t>
  </si>
  <si>
    <t>Estudo das Ondas</t>
  </si>
  <si>
    <t>Acústica</t>
  </si>
  <si>
    <t>Circuitos Elétricos</t>
  </si>
  <si>
    <t>Campos Magnéticos</t>
  </si>
  <si>
    <t>Ligações entre Átomos e Moléculas</t>
  </si>
  <si>
    <t>Chuva Ácida e Efeito Estufa</t>
  </si>
  <si>
    <t>Cálculos Estequiométricos</t>
  </si>
  <si>
    <t>Propriedades Coligativas</t>
  </si>
  <si>
    <t>Radioatividade</t>
  </si>
  <si>
    <t>Equilíbrio Químico</t>
  </si>
  <si>
    <t>Química Orgânica</t>
  </si>
  <si>
    <t>Eletrólise</t>
  </si>
  <si>
    <t>Termoquímica</t>
  </si>
  <si>
    <t>Origem da Vida e Evolução Biológica</t>
  </si>
  <si>
    <t>Citologia</t>
  </si>
  <si>
    <t>Fotossíntese, Fermentação e Respiração Celular</t>
  </si>
  <si>
    <t>Estrutura da Célula Escariótica</t>
  </si>
  <si>
    <t>Divisão Celular</t>
  </si>
  <si>
    <t>Leis Gerais da Hereditariedade</t>
  </si>
  <si>
    <t>Parasitores Humanas</t>
  </si>
  <si>
    <t>Fisiologia Animal e Vegetal</t>
  </si>
  <si>
    <t>Fluxo de Energia</t>
  </si>
  <si>
    <t>Dinâmica das Populações e Comunidades</t>
  </si>
  <si>
    <t>% ESTUD.</t>
  </si>
  <si>
    <t>% REVIS.</t>
  </si>
  <si>
    <t>PLANO</t>
  </si>
  <si>
    <t>REVISÃO</t>
  </si>
  <si>
    <t>DESCANSO</t>
  </si>
  <si>
    <t>MATÉRIAS</t>
  </si>
  <si>
    <t>FERIADO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</si>
</sst>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"/>
    <numFmt numFmtId="165" formatCode="dd/mm/yy;@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ck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ck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ck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6" tint="-0.499984740745262"/>
      </left>
      <right style="medium">
        <color theme="0"/>
      </right>
      <top style="medium">
        <color theme="6" tint="-0.499984740745262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6" tint="-0.499984740745262"/>
      </top>
      <bottom style="medium">
        <color theme="0"/>
      </bottom>
      <diagonal/>
    </border>
    <border>
      <left style="medium">
        <color theme="0"/>
      </left>
      <right style="medium">
        <color theme="6" tint="-0.499984740745262"/>
      </right>
      <top style="medium">
        <color theme="6" tint="-0.499984740745262"/>
      </top>
      <bottom style="medium">
        <color theme="0"/>
      </bottom>
      <diagonal/>
    </border>
    <border>
      <left style="medium">
        <color theme="6" tint="-0.499984740745262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6" tint="-0.499984740745262"/>
      </right>
      <top style="medium">
        <color theme="0"/>
      </top>
      <bottom style="medium">
        <color theme="0"/>
      </bottom>
      <diagonal/>
    </border>
    <border>
      <left style="medium">
        <color theme="6" tint="-0.499984740745262"/>
      </left>
      <right style="medium">
        <color theme="0"/>
      </right>
      <top style="medium">
        <color theme="0"/>
      </top>
      <bottom style="medium">
        <color theme="6" tint="-0.499984740745262"/>
      </bottom>
      <diagonal/>
    </border>
    <border>
      <left style="medium">
        <color theme="0"/>
      </left>
      <right style="medium">
        <color theme="6" tint="-0.499984740745262"/>
      </right>
      <top style="medium">
        <color theme="0"/>
      </top>
      <bottom style="medium">
        <color theme="6" tint="-0.499984740745262"/>
      </bottom>
      <diagonal/>
    </border>
    <border>
      <left style="medium">
        <color theme="6" tint="-0.499984740745262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6" tint="-0.499984740745262"/>
      </right>
      <top style="medium">
        <color theme="0"/>
      </top>
      <bottom style="medium">
        <color theme="0"/>
      </bottom>
      <diagonal/>
    </border>
    <border>
      <left style="medium">
        <color theme="6" tint="-0.499984740745262"/>
      </left>
      <right style="thin">
        <color theme="0"/>
      </right>
      <top style="medium">
        <color theme="0"/>
      </top>
      <bottom style="medium">
        <color theme="6" tint="-0.499984740745262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6" tint="-0.499984740745262"/>
      </bottom>
      <diagonal/>
    </border>
    <border>
      <left style="thin">
        <color theme="0"/>
      </left>
      <right style="medium">
        <color theme="6" tint="-0.499984740745262"/>
      </right>
      <top style="medium">
        <color theme="0"/>
      </top>
      <bottom style="medium">
        <color theme="6" tint="-0.499984740745262"/>
      </bottom>
      <diagonal/>
    </border>
    <border>
      <left style="medium">
        <color theme="6" tint="-0.499984740745262"/>
      </left>
      <right style="thin">
        <color theme="0"/>
      </right>
      <top style="medium">
        <color theme="6" tint="-0.499984740745262"/>
      </top>
      <bottom/>
      <diagonal/>
    </border>
    <border>
      <left style="thin">
        <color theme="0"/>
      </left>
      <right style="thin">
        <color theme="0"/>
      </right>
      <top style="medium">
        <color theme="6" tint="-0.499984740745262"/>
      </top>
      <bottom/>
      <diagonal/>
    </border>
    <border>
      <left style="thin">
        <color theme="0"/>
      </left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6" tint="-0.499984740745262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3" borderId="3" xfId="0" applyFill="1" applyBorder="1" applyAlignment="1">
      <alignment horizontal="center"/>
    </xf>
    <xf numFmtId="0" fontId="0" fillId="5" borderId="5" xfId="0" applyFill="1" applyBorder="1"/>
    <xf numFmtId="0" fontId="0" fillId="5" borderId="6" xfId="0" applyFill="1" applyBorder="1" applyAlignment="1">
      <alignment horizontal="center"/>
    </xf>
    <xf numFmtId="14" fontId="0" fillId="5" borderId="6" xfId="0" applyNumberFormat="1" applyFill="1" applyBorder="1" applyAlignment="1">
      <alignment horizontal="center"/>
    </xf>
    <xf numFmtId="1" fontId="0" fillId="5" borderId="6" xfId="0" applyNumberFormat="1" applyFill="1" applyBorder="1" applyAlignment="1">
      <alignment horizontal="center"/>
    </xf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2" fillId="4" borderId="4" xfId="0" applyFont="1" applyFill="1" applyBorder="1" applyAlignment="1">
      <alignment horizontal="center"/>
    </xf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 applyAlignment="1">
      <alignment horizontal="center"/>
    </xf>
    <xf numFmtId="14" fontId="0" fillId="5" borderId="12" xfId="0" applyNumberFormat="1" applyFill="1" applyBorder="1" applyAlignment="1">
      <alignment horizontal="center"/>
    </xf>
    <xf numFmtId="1" fontId="0" fillId="5" borderId="12" xfId="0" applyNumberFormat="1" applyFill="1" applyBorder="1" applyAlignment="1">
      <alignment horizontal="center"/>
    </xf>
    <xf numFmtId="0" fontId="0" fillId="5" borderId="12" xfId="0" applyFill="1" applyBorder="1"/>
    <xf numFmtId="2" fontId="0" fillId="5" borderId="6" xfId="0" applyNumberForma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26" xfId="0" applyFont="1" applyFill="1" applyBorder="1"/>
    <xf numFmtId="0" fontId="2" fillId="4" borderId="27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2" fillId="4" borderId="34" xfId="0" applyFont="1" applyFill="1" applyBorder="1" applyAlignment="1">
      <alignment horizontal="center"/>
    </xf>
    <xf numFmtId="0" fontId="2" fillId="4" borderId="35" xfId="0" applyFont="1" applyFill="1" applyBorder="1" applyAlignment="1">
      <alignment horizontal="center"/>
    </xf>
    <xf numFmtId="20" fontId="2" fillId="4" borderId="35" xfId="0" applyNumberFormat="1" applyFont="1" applyFill="1" applyBorder="1" applyAlignment="1">
      <alignment horizontal="center"/>
    </xf>
    <xf numFmtId="20" fontId="2" fillId="4" borderId="36" xfId="0" applyNumberFormat="1" applyFont="1" applyFill="1" applyBorder="1" applyAlignment="1">
      <alignment horizontal="center"/>
    </xf>
    <xf numFmtId="165" fontId="0" fillId="2" borderId="37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0" fontId="5" fillId="3" borderId="3" xfId="0" applyFont="1" applyFill="1" applyBorder="1"/>
    <xf numFmtId="0" fontId="5" fillId="3" borderId="3" xfId="0" applyFont="1" applyFill="1" applyBorder="1" applyAlignment="1">
      <alignment horizontal="center"/>
    </xf>
    <xf numFmtId="0" fontId="5" fillId="3" borderId="38" xfId="0" applyFont="1" applyFill="1" applyBorder="1"/>
    <xf numFmtId="0" fontId="0" fillId="2" borderId="3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165" fontId="0" fillId="2" borderId="32" xfId="0" applyNumberFormat="1" applyFill="1" applyBorder="1" applyAlignment="1">
      <alignment horizontal="center"/>
    </xf>
    <xf numFmtId="164" fontId="0" fillId="2" borderId="30" xfId="0" applyNumberForma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3" fillId="3" borderId="16" xfId="0" applyFont="1" applyFill="1" applyBorder="1"/>
    <xf numFmtId="0" fontId="3" fillId="3" borderId="17" xfId="0" applyFont="1" applyFill="1" applyBorder="1" applyAlignment="1">
      <alignment horizontal="center"/>
    </xf>
    <xf numFmtId="0" fontId="3" fillId="2" borderId="16" xfId="0" applyFont="1" applyFill="1" applyBorder="1"/>
    <xf numFmtId="14" fontId="3" fillId="2" borderId="17" xfId="0" applyNumberFormat="1" applyFont="1" applyFill="1" applyBorder="1" applyAlignment="1">
      <alignment horizontal="center"/>
    </xf>
    <xf numFmtId="14" fontId="3" fillId="3" borderId="17" xfId="0" applyNumberFormat="1" applyFont="1" applyFill="1" applyBorder="1" applyAlignment="1">
      <alignment horizontal="center"/>
    </xf>
    <xf numFmtId="1" fontId="3" fillId="3" borderId="17" xfId="0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166" fontId="3" fillId="3" borderId="17" xfId="0" applyNumberFormat="1" applyFont="1" applyFill="1" applyBorder="1" applyAlignment="1">
      <alignment horizontal="center"/>
    </xf>
    <xf numFmtId="0" fontId="3" fillId="3" borderId="18" xfId="0" applyFont="1" applyFill="1" applyBorder="1"/>
    <xf numFmtId="0" fontId="3" fillId="3" borderId="1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4" fontId="3" fillId="2" borderId="4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3" fillId="3" borderId="20" xfId="0" applyFont="1" applyFill="1" applyBorder="1"/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2" fontId="3" fillId="2" borderId="21" xfId="1" applyNumberFormat="1" applyFont="1" applyFill="1" applyBorder="1" applyAlignment="1">
      <alignment horizontal="center"/>
    </xf>
    <xf numFmtId="2" fontId="3" fillId="2" borderId="21" xfId="0" applyNumberFormat="1" applyFont="1" applyFill="1" applyBorder="1" applyAlignment="1">
      <alignment horizontal="center"/>
    </xf>
    <xf numFmtId="2" fontId="3" fillId="2" borderId="22" xfId="0" applyNumberFormat="1" applyFont="1" applyFill="1" applyBorder="1" applyAlignment="1">
      <alignment horizontal="center"/>
    </xf>
    <xf numFmtId="2" fontId="3" fillId="3" borderId="21" xfId="1" applyNumberFormat="1" applyFont="1" applyFill="1" applyBorder="1" applyAlignment="1">
      <alignment horizontal="center"/>
    </xf>
    <xf numFmtId="2" fontId="3" fillId="3" borderId="21" xfId="0" applyNumberFormat="1" applyFont="1" applyFill="1" applyBorder="1" applyAlignment="1">
      <alignment horizontal="center"/>
    </xf>
    <xf numFmtId="2" fontId="3" fillId="3" borderId="22" xfId="0" applyNumberFormat="1" applyFont="1" applyFill="1" applyBorder="1" applyAlignment="1">
      <alignment horizontal="center"/>
    </xf>
    <xf numFmtId="0" fontId="3" fillId="3" borderId="23" xfId="0" applyFont="1" applyFill="1" applyBorder="1"/>
    <xf numFmtId="0" fontId="3" fillId="3" borderId="24" xfId="0" applyFont="1" applyFill="1" applyBorder="1" applyAlignment="1">
      <alignment horizontal="center"/>
    </xf>
    <xf numFmtId="2" fontId="3" fillId="3" borderId="24" xfId="1" applyNumberFormat="1" applyFont="1" applyFill="1" applyBorder="1" applyAlignment="1">
      <alignment horizontal="center"/>
    </xf>
    <xf numFmtId="2" fontId="3" fillId="3" borderId="25" xfId="1" applyNumberFormat="1" applyFont="1" applyFill="1" applyBorder="1" applyAlignment="1">
      <alignment horizontal="center"/>
    </xf>
    <xf numFmtId="0" fontId="3" fillId="3" borderId="29" xfId="0" applyFont="1" applyFill="1" applyBorder="1"/>
    <xf numFmtId="0" fontId="3" fillId="3" borderId="30" xfId="0" applyFont="1" applyFill="1" applyBorder="1" applyAlignment="1">
      <alignment horizontal="center"/>
    </xf>
    <xf numFmtId="10" fontId="3" fillId="3" borderId="30" xfId="1" applyNumberFormat="1" applyFont="1" applyFill="1" applyBorder="1" applyAlignment="1">
      <alignment horizontal="center"/>
    </xf>
    <xf numFmtId="10" fontId="3" fillId="3" borderId="31" xfId="1" applyNumberFormat="1" applyFont="1" applyFill="1" applyBorder="1" applyAlignment="1">
      <alignment horizontal="center"/>
    </xf>
    <xf numFmtId="10" fontId="3" fillId="2" borderId="21" xfId="1" applyNumberFormat="1" applyFont="1" applyFill="1" applyBorder="1" applyAlignment="1">
      <alignment horizontal="center"/>
    </xf>
    <xf numFmtId="10" fontId="3" fillId="2" borderId="22" xfId="1" applyNumberFormat="1" applyFont="1" applyFill="1" applyBorder="1" applyAlignment="1">
      <alignment horizontal="center"/>
    </xf>
    <xf numFmtId="10" fontId="3" fillId="3" borderId="21" xfId="1" applyNumberFormat="1" applyFont="1" applyFill="1" applyBorder="1" applyAlignment="1">
      <alignment horizontal="center"/>
    </xf>
    <xf numFmtId="10" fontId="3" fillId="3" borderId="22" xfId="1" applyNumberFormat="1" applyFont="1" applyFill="1" applyBorder="1" applyAlignment="1">
      <alignment horizontal="center"/>
    </xf>
    <xf numFmtId="10" fontId="3" fillId="3" borderId="24" xfId="1" applyNumberFormat="1" applyFont="1" applyFill="1" applyBorder="1" applyAlignment="1">
      <alignment horizontal="center"/>
    </xf>
    <xf numFmtId="10" fontId="3" fillId="3" borderId="25" xfId="1" applyNumberFormat="1" applyFont="1" applyFill="1" applyBorder="1" applyAlignment="1">
      <alignment horizontal="center"/>
    </xf>
    <xf numFmtId="0" fontId="4" fillId="6" borderId="0" xfId="0" applyFont="1" applyFill="1" applyAlignment="1">
      <alignment horizontal="center"/>
    </xf>
    <xf numFmtId="165" fontId="0" fillId="2" borderId="39" xfId="0" applyNumberFormat="1" applyFill="1" applyBorder="1" applyAlignment="1">
      <alignment horizontal="center"/>
    </xf>
    <xf numFmtId="0" fontId="5" fillId="3" borderId="12" xfId="0" applyFont="1" applyFill="1" applyBorder="1"/>
    <xf numFmtId="0" fontId="0" fillId="0" borderId="3" xfId="0" applyFill="1" applyBorder="1"/>
    <xf numFmtId="0" fontId="0" fillId="0" borderId="6" xfId="0" applyFill="1" applyBorder="1"/>
    <xf numFmtId="0" fontId="0" fillId="0" borderId="8" xfId="0" applyBorder="1"/>
    <xf numFmtId="0" fontId="0" fillId="0" borderId="3" xfId="0" applyBorder="1"/>
    <xf numFmtId="0" fontId="0" fillId="0" borderId="40" xfId="0" applyBorder="1"/>
    <xf numFmtId="0" fontId="0" fillId="0" borderId="6" xfId="0" applyBorder="1"/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M28"/>
  <sheetViews>
    <sheetView tabSelected="1" zoomScale="95" zoomScaleNormal="95" workbookViewId="0">
      <selection activeCell="E1" sqref="E1:L1"/>
    </sheetView>
  </sheetViews>
  <sheetFormatPr defaultRowHeight="15" x14ac:dyDescent="0.25"/>
  <cols>
    <col min="1" max="1" width="34.28515625" style="2" bestFit="1" customWidth="1"/>
    <col min="2" max="2" width="12.5703125" style="3" customWidth="1"/>
    <col min="3" max="3" width="2" style="3" customWidth="1"/>
    <col min="4" max="4" width="1.7109375" style="3" customWidth="1"/>
    <col min="5" max="5" width="23.140625" style="3" bestFit="1" customWidth="1"/>
    <col min="6" max="6" width="10.5703125" style="3" customWidth="1"/>
    <col min="7" max="7" width="11.28515625" style="3" customWidth="1"/>
    <col min="8" max="8" width="10.5703125" style="3" customWidth="1"/>
    <col min="9" max="9" width="11" style="3" customWidth="1"/>
    <col min="10" max="11" width="10.5703125" style="3" customWidth="1"/>
    <col min="12" max="16384" width="9.140625" style="3"/>
  </cols>
  <sheetData>
    <row r="1" spans="1:13" s="1" customFormat="1" ht="16.5" thickTop="1" thickBot="1" x14ac:dyDescent="0.3">
      <c r="A1" s="21" t="s">
        <v>0</v>
      </c>
      <c r="B1" s="23"/>
      <c r="C1" s="5"/>
      <c r="D1" s="15"/>
      <c r="E1" s="21" t="s">
        <v>29</v>
      </c>
      <c r="F1" s="22"/>
      <c r="G1" s="22"/>
      <c r="H1" s="22"/>
      <c r="I1" s="22"/>
      <c r="J1" s="22"/>
      <c r="K1" s="22"/>
      <c r="L1" s="23"/>
      <c r="M1" s="5"/>
    </row>
    <row r="2" spans="1:13" ht="15.75" thickBot="1" x14ac:dyDescent="0.3">
      <c r="A2" s="45" t="s">
        <v>1</v>
      </c>
      <c r="B2" s="46" t="s">
        <v>2</v>
      </c>
      <c r="C2" s="6"/>
      <c r="D2" s="16"/>
      <c r="E2" s="58" t="s">
        <v>8</v>
      </c>
      <c r="F2" s="59" t="s">
        <v>30</v>
      </c>
      <c r="G2" s="59" t="s">
        <v>31</v>
      </c>
      <c r="H2" s="59" t="s">
        <v>32</v>
      </c>
      <c r="I2" s="59" t="s">
        <v>24</v>
      </c>
      <c r="J2" s="59" t="s">
        <v>36</v>
      </c>
      <c r="K2" s="59" t="s">
        <v>38</v>
      </c>
      <c r="L2" s="60" t="s">
        <v>135</v>
      </c>
      <c r="M2" s="9"/>
    </row>
    <row r="3" spans="1:13" ht="15.75" thickBot="1" x14ac:dyDescent="0.3">
      <c r="A3" s="47" t="s">
        <v>35</v>
      </c>
      <c r="B3" s="48">
        <v>42156</v>
      </c>
      <c r="C3" s="7"/>
      <c r="D3" s="17"/>
      <c r="E3" s="61" t="s">
        <v>10</v>
      </c>
      <c r="F3" s="62" t="s">
        <v>33</v>
      </c>
      <c r="G3" s="62"/>
      <c r="H3" s="62"/>
      <c r="I3" s="62">
        <f>IF(F3="X",1,IF(G3="X",2,IF(H3="X",3," ")))</f>
        <v>1</v>
      </c>
      <c r="J3" s="63">
        <f t="shared" ref="J3:J13" si="0">$B$9/$I$14*I3</f>
        <v>40.4</v>
      </c>
      <c r="K3" s="64">
        <f>(J3/$B$10)</f>
        <v>1.9638888888888886</v>
      </c>
      <c r="L3" s="65">
        <f>COUNTIF(Calendário!$C$10:$K$14,E3)</f>
        <v>2</v>
      </c>
      <c r="M3" s="9"/>
    </row>
    <row r="4" spans="1:13" ht="15.75" thickBot="1" x14ac:dyDescent="0.3">
      <c r="A4" s="45" t="s">
        <v>3</v>
      </c>
      <c r="B4" s="49">
        <v>42301</v>
      </c>
      <c r="C4" s="7"/>
      <c r="D4" s="17"/>
      <c r="E4" s="58" t="s">
        <v>9</v>
      </c>
      <c r="F4" s="59"/>
      <c r="G4" s="59"/>
      <c r="H4" s="59" t="s">
        <v>33</v>
      </c>
      <c r="I4" s="59">
        <f t="shared" ref="I4:I13" si="1">IF(F4="X",1,IF(G4="X",2,IF(H4="X",3," ")))</f>
        <v>3</v>
      </c>
      <c r="J4" s="66">
        <f t="shared" si="0"/>
        <v>121.19999999999999</v>
      </c>
      <c r="K4" s="67">
        <f t="shared" ref="K4:K13" si="2">(J4/$B$10)</f>
        <v>5.8916666666666657</v>
      </c>
      <c r="L4" s="68">
        <f>COUNTIF(Calendário!$C$10:$K$14,E4)</f>
        <v>6</v>
      </c>
      <c r="M4" s="9"/>
    </row>
    <row r="5" spans="1:13" ht="15.75" thickBot="1" x14ac:dyDescent="0.3">
      <c r="A5" s="47" t="s">
        <v>28</v>
      </c>
      <c r="B5" s="48">
        <v>42300</v>
      </c>
      <c r="C5" s="8"/>
      <c r="D5" s="18"/>
      <c r="E5" s="61" t="s">
        <v>15</v>
      </c>
      <c r="F5" s="62"/>
      <c r="G5" s="62" t="s">
        <v>33</v>
      </c>
      <c r="H5" s="62"/>
      <c r="I5" s="62">
        <f t="shared" si="1"/>
        <v>2</v>
      </c>
      <c r="J5" s="63">
        <f t="shared" si="0"/>
        <v>80.8</v>
      </c>
      <c r="K5" s="64">
        <f t="shared" si="2"/>
        <v>3.9277777777777771</v>
      </c>
      <c r="L5" s="65">
        <f>COUNTIF(Calendário!$C$10:$K$14,E5)</f>
        <v>4</v>
      </c>
      <c r="M5" s="9"/>
    </row>
    <row r="6" spans="1:13" ht="15.75" thickBot="1" x14ac:dyDescent="0.3">
      <c r="A6" s="45" t="s">
        <v>4</v>
      </c>
      <c r="B6" s="50">
        <f>B5-B3</f>
        <v>144</v>
      </c>
      <c r="C6" s="6"/>
      <c r="D6" s="16"/>
      <c r="E6" s="58" t="s">
        <v>16</v>
      </c>
      <c r="F6" s="59"/>
      <c r="G6" s="59" t="s">
        <v>33</v>
      </c>
      <c r="H6" s="59"/>
      <c r="I6" s="59">
        <f t="shared" si="1"/>
        <v>2</v>
      </c>
      <c r="J6" s="66">
        <f t="shared" si="0"/>
        <v>80.8</v>
      </c>
      <c r="K6" s="67">
        <f t="shared" si="2"/>
        <v>3.9277777777777771</v>
      </c>
      <c r="L6" s="68">
        <f>COUNTIF(Calendário!$C$10:$K$14,E6)</f>
        <v>4</v>
      </c>
      <c r="M6" s="9"/>
    </row>
    <row r="7" spans="1:13" ht="15.75" thickBot="1" x14ac:dyDescent="0.3">
      <c r="A7" s="47" t="s">
        <v>5</v>
      </c>
      <c r="B7" s="51">
        <f>NETWORKDAYS(B3,B5,A16:A19)</f>
        <v>101</v>
      </c>
      <c r="C7" s="6"/>
      <c r="D7" s="16"/>
      <c r="E7" s="61" t="s">
        <v>17</v>
      </c>
      <c r="F7" s="62" t="s">
        <v>33</v>
      </c>
      <c r="G7" s="62"/>
      <c r="H7" s="62"/>
      <c r="I7" s="62">
        <f t="shared" si="1"/>
        <v>1</v>
      </c>
      <c r="J7" s="63">
        <f t="shared" si="0"/>
        <v>40.4</v>
      </c>
      <c r="K7" s="64">
        <f t="shared" si="2"/>
        <v>1.9638888888888886</v>
      </c>
      <c r="L7" s="65">
        <f>COUNTIF(Calendário!$C$10:$K$14,E7)</f>
        <v>2</v>
      </c>
      <c r="M7" s="9"/>
    </row>
    <row r="8" spans="1:13" ht="15.75" thickBot="1" x14ac:dyDescent="0.3">
      <c r="A8" s="45" t="s">
        <v>6</v>
      </c>
      <c r="B8" s="46">
        <v>8</v>
      </c>
      <c r="C8" s="6"/>
      <c r="D8" s="16"/>
      <c r="E8" s="58" t="s">
        <v>18</v>
      </c>
      <c r="F8" s="59" t="s">
        <v>33</v>
      </c>
      <c r="G8" s="59"/>
      <c r="H8" s="59"/>
      <c r="I8" s="59">
        <f t="shared" si="1"/>
        <v>1</v>
      </c>
      <c r="J8" s="66">
        <f t="shared" si="0"/>
        <v>40.4</v>
      </c>
      <c r="K8" s="67">
        <f t="shared" si="2"/>
        <v>1.9638888888888886</v>
      </c>
      <c r="L8" s="68">
        <f>COUNTIF(Calendário!$C$10:$K$14,E8)</f>
        <v>2</v>
      </c>
      <c r="M8" s="9"/>
    </row>
    <row r="9" spans="1:13" ht="15.75" thickBot="1" x14ac:dyDescent="0.3">
      <c r="A9" s="47" t="s">
        <v>7</v>
      </c>
      <c r="B9" s="51">
        <f>B7*B8</f>
        <v>808</v>
      </c>
      <c r="C9" s="9"/>
      <c r="D9" s="19"/>
      <c r="E9" s="61" t="s">
        <v>19</v>
      </c>
      <c r="F9" s="62" t="s">
        <v>33</v>
      </c>
      <c r="G9" s="62"/>
      <c r="H9" s="62"/>
      <c r="I9" s="62">
        <f t="shared" si="1"/>
        <v>1</v>
      </c>
      <c r="J9" s="63">
        <f t="shared" si="0"/>
        <v>40.4</v>
      </c>
      <c r="K9" s="64">
        <f t="shared" si="2"/>
        <v>1.9638888888888886</v>
      </c>
      <c r="L9" s="65">
        <f>COUNTIF(Calendário!$C$10:$K$14,E9)</f>
        <v>2</v>
      </c>
      <c r="M9" s="9"/>
    </row>
    <row r="10" spans="1:13" ht="15.75" thickBot="1" x14ac:dyDescent="0.3">
      <c r="A10" s="45" t="s">
        <v>34</v>
      </c>
      <c r="B10" s="52">
        <f>B6/7</f>
        <v>20.571428571428573</v>
      </c>
      <c r="C10" s="9"/>
      <c r="D10" s="19"/>
      <c r="E10" s="58" t="s">
        <v>20</v>
      </c>
      <c r="F10" s="59" t="s">
        <v>33</v>
      </c>
      <c r="G10" s="59"/>
      <c r="H10" s="59"/>
      <c r="I10" s="59">
        <f t="shared" si="1"/>
        <v>1</v>
      </c>
      <c r="J10" s="66">
        <f t="shared" si="0"/>
        <v>40.4</v>
      </c>
      <c r="K10" s="67">
        <f t="shared" si="2"/>
        <v>1.9638888888888886</v>
      </c>
      <c r="L10" s="68">
        <f>COUNTIF(Calendário!$C$10:$K$14,E10)</f>
        <v>2</v>
      </c>
      <c r="M10" s="9"/>
    </row>
    <row r="11" spans="1:13" ht="15.75" thickBot="1" x14ac:dyDescent="0.3">
      <c r="A11" s="47" t="s">
        <v>14</v>
      </c>
      <c r="B11" s="51">
        <f>B6-B7</f>
        <v>43</v>
      </c>
      <c r="C11" s="9"/>
      <c r="D11" s="19"/>
      <c r="E11" s="61" t="s">
        <v>21</v>
      </c>
      <c r="F11" s="62"/>
      <c r="G11" s="62" t="s">
        <v>33</v>
      </c>
      <c r="H11" s="62"/>
      <c r="I11" s="62">
        <f t="shared" si="1"/>
        <v>2</v>
      </c>
      <c r="J11" s="63">
        <f t="shared" si="0"/>
        <v>80.8</v>
      </c>
      <c r="K11" s="64">
        <f t="shared" si="2"/>
        <v>3.9277777777777771</v>
      </c>
      <c r="L11" s="65">
        <f>COUNTIF(Calendário!$C$10:$K$14,E11)</f>
        <v>4</v>
      </c>
      <c r="M11" s="9"/>
    </row>
    <row r="12" spans="1:13" ht="15.75" thickBot="1" x14ac:dyDescent="0.3">
      <c r="A12" s="53" t="s">
        <v>27</v>
      </c>
      <c r="B12" s="54">
        <f>B11*B8</f>
        <v>344</v>
      </c>
      <c r="C12" s="9"/>
      <c r="D12" s="19"/>
      <c r="E12" s="58" t="s">
        <v>22</v>
      </c>
      <c r="F12" s="59"/>
      <c r="G12" s="59"/>
      <c r="H12" s="59" t="s">
        <v>33</v>
      </c>
      <c r="I12" s="59">
        <f t="shared" si="1"/>
        <v>3</v>
      </c>
      <c r="J12" s="66">
        <f t="shared" si="0"/>
        <v>121.19999999999999</v>
      </c>
      <c r="K12" s="67">
        <f t="shared" si="2"/>
        <v>5.8916666666666657</v>
      </c>
      <c r="L12" s="68">
        <f>COUNTIF(Calendário!$C$10:$K$14,E12)</f>
        <v>6</v>
      </c>
      <c r="M12" s="9"/>
    </row>
    <row r="13" spans="1:13" ht="15.75" thickBot="1" x14ac:dyDescent="0.3">
      <c r="A13" s="13"/>
      <c r="B13" s="14"/>
      <c r="D13" s="19"/>
      <c r="E13" s="61" t="s">
        <v>23</v>
      </c>
      <c r="F13" s="62"/>
      <c r="G13" s="62"/>
      <c r="H13" s="62" t="s">
        <v>33</v>
      </c>
      <c r="I13" s="62">
        <f t="shared" si="1"/>
        <v>3</v>
      </c>
      <c r="J13" s="63">
        <f t="shared" si="0"/>
        <v>121.19999999999999</v>
      </c>
      <c r="K13" s="64">
        <f t="shared" si="2"/>
        <v>5.8916666666666657</v>
      </c>
      <c r="L13" s="65">
        <f>COUNTIF(Calendário!$C$10:$K$14,E13)</f>
        <v>6</v>
      </c>
      <c r="M13" s="9"/>
    </row>
    <row r="14" spans="1:13" ht="15.75" thickBot="1" x14ac:dyDescent="0.3">
      <c r="A14" s="12" t="s">
        <v>11</v>
      </c>
      <c r="B14" s="12"/>
      <c r="C14" s="9"/>
      <c r="D14" s="19"/>
      <c r="E14" s="69" t="s">
        <v>37</v>
      </c>
      <c r="F14" s="70"/>
      <c r="G14" s="70"/>
      <c r="H14" s="70"/>
      <c r="I14" s="70">
        <f>SUM(I3:I13)</f>
        <v>20</v>
      </c>
      <c r="J14" s="71">
        <f>SUM(J3:J13)</f>
        <v>808</v>
      </c>
      <c r="K14" s="71">
        <f>SUM(K3:K13)</f>
        <v>39.277777777777771</v>
      </c>
      <c r="L14" s="72">
        <f>SUM(L3:L13)</f>
        <v>40</v>
      </c>
      <c r="M14" s="20"/>
    </row>
    <row r="15" spans="1:13" ht="15.75" thickBot="1" x14ac:dyDescent="0.3">
      <c r="A15" s="55" t="s">
        <v>12</v>
      </c>
      <c r="B15" s="55" t="s">
        <v>13</v>
      </c>
      <c r="C15" s="9"/>
      <c r="E15" s="14"/>
      <c r="F15" s="14"/>
      <c r="G15" s="14"/>
      <c r="H15" s="14"/>
      <c r="I15" s="14"/>
      <c r="J15" s="14"/>
      <c r="K15" s="14"/>
      <c r="L15" s="14"/>
    </row>
    <row r="16" spans="1:13" ht="15.75" thickBot="1" x14ac:dyDescent="0.3">
      <c r="A16" s="56">
        <v>42159</v>
      </c>
      <c r="B16" s="57">
        <f>A16</f>
        <v>42159</v>
      </c>
      <c r="C16" s="9"/>
      <c r="D16" s="19"/>
      <c r="E16" s="24" t="s">
        <v>138</v>
      </c>
      <c r="F16" s="25" t="s">
        <v>43</v>
      </c>
      <c r="G16" s="25" t="s">
        <v>41</v>
      </c>
      <c r="H16" s="25" t="s">
        <v>42</v>
      </c>
      <c r="I16" s="25" t="s">
        <v>44</v>
      </c>
      <c r="J16" s="25" t="s">
        <v>45</v>
      </c>
      <c r="K16" s="25" t="s">
        <v>133</v>
      </c>
      <c r="L16" s="26" t="s">
        <v>134</v>
      </c>
      <c r="M16" s="9"/>
    </row>
    <row r="17" spans="1:13" ht="15.75" thickBot="1" x14ac:dyDescent="0.3">
      <c r="A17" s="56">
        <v>42194</v>
      </c>
      <c r="B17" s="57">
        <f>A17</f>
        <v>42194</v>
      </c>
      <c r="C17" s="9"/>
      <c r="D17" s="19"/>
      <c r="E17" s="73" t="s">
        <v>10</v>
      </c>
      <c r="F17" s="74">
        <f>COUNTA(Matérias!D4:D7)</f>
        <v>3</v>
      </c>
      <c r="G17" s="74">
        <f>COUNTA(Matérias!B4:B7)</f>
        <v>3</v>
      </c>
      <c r="H17" s="74">
        <f>COUNTA(Matérias!C4:C7)</f>
        <v>2</v>
      </c>
      <c r="I17" s="74">
        <f>F17-G17</f>
        <v>0</v>
      </c>
      <c r="J17" s="74">
        <f>F17-H17</f>
        <v>1</v>
      </c>
      <c r="K17" s="75">
        <f>G17/F17</f>
        <v>1</v>
      </c>
      <c r="L17" s="76">
        <f>H17/F17</f>
        <v>0.66666666666666663</v>
      </c>
      <c r="M17" s="9"/>
    </row>
    <row r="18" spans="1:13" ht="15.75" thickBot="1" x14ac:dyDescent="0.3">
      <c r="A18" s="56">
        <v>42254</v>
      </c>
      <c r="B18" s="57">
        <f>A18</f>
        <v>42254</v>
      </c>
      <c r="C18" s="9"/>
      <c r="D18" s="19"/>
      <c r="E18" s="61" t="s">
        <v>9</v>
      </c>
      <c r="F18" s="62">
        <f>COUNTA(Matérias!D9:D24)</f>
        <v>15</v>
      </c>
      <c r="G18" s="62">
        <f>COUNTA(Matérias!B9:B24)</f>
        <v>0</v>
      </c>
      <c r="H18" s="62">
        <f>COUNTA(Matérias!C9:C24)</f>
        <v>0</v>
      </c>
      <c r="I18" s="62">
        <f t="shared" ref="I18:I27" si="3">F18-G18</f>
        <v>15</v>
      </c>
      <c r="J18" s="62">
        <f t="shared" ref="J18:J27" si="4">F18-H18</f>
        <v>15</v>
      </c>
      <c r="K18" s="77">
        <f t="shared" ref="K18:K27" si="5">G18/F18</f>
        <v>0</v>
      </c>
      <c r="L18" s="78">
        <f t="shared" ref="L18:L27" si="6">H18/F18</f>
        <v>0</v>
      </c>
      <c r="M18" s="9"/>
    </row>
    <row r="19" spans="1:13" ht="15.75" thickBot="1" x14ac:dyDescent="0.3">
      <c r="A19" s="56">
        <v>42289</v>
      </c>
      <c r="B19" s="57">
        <f>A19</f>
        <v>42289</v>
      </c>
      <c r="C19" s="9"/>
      <c r="D19" s="19"/>
      <c r="E19" s="58" t="s">
        <v>15</v>
      </c>
      <c r="F19" s="59">
        <f>COUNTA(Matérias!D26:D34)</f>
        <v>8</v>
      </c>
      <c r="G19" s="59">
        <f>COUNTA(Matérias!B26:B34)</f>
        <v>0</v>
      </c>
      <c r="H19" s="59">
        <f>COUNTA(Matérias!C26:C34)</f>
        <v>0</v>
      </c>
      <c r="I19" s="59">
        <f t="shared" si="3"/>
        <v>8</v>
      </c>
      <c r="J19" s="59">
        <f t="shared" si="4"/>
        <v>8</v>
      </c>
      <c r="K19" s="79">
        <f t="shared" si="5"/>
        <v>0</v>
      </c>
      <c r="L19" s="80">
        <f t="shared" si="6"/>
        <v>0</v>
      </c>
      <c r="M19" s="9"/>
    </row>
    <row r="20" spans="1:13" ht="15.75" thickBot="1" x14ac:dyDescent="0.3">
      <c r="A20" s="10"/>
      <c r="B20" s="11"/>
      <c r="D20" s="19"/>
      <c r="E20" s="61" t="s">
        <v>16</v>
      </c>
      <c r="F20" s="62">
        <f>COUNTA(Matérias!D36:D38)</f>
        <v>2</v>
      </c>
      <c r="G20" s="62">
        <f>COUNTA(Matérias!B36:B38)</f>
        <v>0</v>
      </c>
      <c r="H20" s="62">
        <f>COUNTA(Matérias!C36:C38)</f>
        <v>0</v>
      </c>
      <c r="I20" s="62">
        <f t="shared" si="3"/>
        <v>2</v>
      </c>
      <c r="J20" s="62">
        <f t="shared" si="4"/>
        <v>2</v>
      </c>
      <c r="K20" s="77">
        <f t="shared" si="5"/>
        <v>0</v>
      </c>
      <c r="L20" s="78">
        <f t="shared" si="6"/>
        <v>0</v>
      </c>
      <c r="M20" s="9"/>
    </row>
    <row r="21" spans="1:13" ht="15.75" thickBot="1" x14ac:dyDescent="0.3">
      <c r="D21" s="19"/>
      <c r="E21" s="58" t="s">
        <v>17</v>
      </c>
      <c r="F21" s="59">
        <f>COUNTA(Matérias!D40:D51)</f>
        <v>11</v>
      </c>
      <c r="G21" s="59">
        <f>COUNTA(Matérias!B40:B51)</f>
        <v>0</v>
      </c>
      <c r="H21" s="59">
        <f>COUNTA(Matérias!C40:C51)</f>
        <v>0</v>
      </c>
      <c r="I21" s="59">
        <f t="shared" si="3"/>
        <v>11</v>
      </c>
      <c r="J21" s="59">
        <f t="shared" si="4"/>
        <v>11</v>
      </c>
      <c r="K21" s="79">
        <f t="shared" si="5"/>
        <v>0</v>
      </c>
      <c r="L21" s="80">
        <f t="shared" si="6"/>
        <v>0</v>
      </c>
      <c r="M21" s="9"/>
    </row>
    <row r="22" spans="1:13" ht="15.75" thickBot="1" x14ac:dyDescent="0.3">
      <c r="D22" s="19"/>
      <c r="E22" s="61" t="s">
        <v>18</v>
      </c>
      <c r="F22" s="62">
        <f>COUNTA(Matérias!D53:D62)</f>
        <v>9</v>
      </c>
      <c r="G22" s="62">
        <f>COUNTA(Matérias!B53:B62)</f>
        <v>0</v>
      </c>
      <c r="H22" s="62">
        <f>COUNTA(Matérias!C53:C62)</f>
        <v>0</v>
      </c>
      <c r="I22" s="62">
        <f t="shared" si="3"/>
        <v>9</v>
      </c>
      <c r="J22" s="62">
        <f t="shared" si="4"/>
        <v>9</v>
      </c>
      <c r="K22" s="77">
        <f t="shared" si="5"/>
        <v>0</v>
      </c>
      <c r="L22" s="78">
        <f t="shared" si="6"/>
        <v>0</v>
      </c>
      <c r="M22" s="9"/>
    </row>
    <row r="23" spans="1:13" ht="15.75" thickBot="1" x14ac:dyDescent="0.3">
      <c r="D23" s="19"/>
      <c r="E23" s="58" t="s">
        <v>19</v>
      </c>
      <c r="F23" s="59">
        <f>COUNTA(Matérias!D64:D68)</f>
        <v>4</v>
      </c>
      <c r="G23" s="59">
        <f>COUNTA(Matérias!B64:B68)</f>
        <v>0</v>
      </c>
      <c r="H23" s="59">
        <f>COUNTA(Matérias!C64:C68)</f>
        <v>0</v>
      </c>
      <c r="I23" s="59">
        <f t="shared" si="3"/>
        <v>4</v>
      </c>
      <c r="J23" s="59">
        <f t="shared" si="4"/>
        <v>4</v>
      </c>
      <c r="K23" s="79">
        <f t="shared" si="5"/>
        <v>0</v>
      </c>
      <c r="L23" s="80">
        <f t="shared" si="6"/>
        <v>0</v>
      </c>
      <c r="M23" s="9"/>
    </row>
    <row r="24" spans="1:13" ht="15.75" thickBot="1" x14ac:dyDescent="0.3">
      <c r="D24" s="19"/>
      <c r="E24" s="61" t="s">
        <v>20</v>
      </c>
      <c r="F24" s="62">
        <f>COUNTA(Matérias!D70:D76)</f>
        <v>6</v>
      </c>
      <c r="G24" s="62">
        <f>COUNTA(Matérias!B70:B76)</f>
        <v>0</v>
      </c>
      <c r="H24" s="62">
        <f>COUNTA(Matérias!C70:C76)</f>
        <v>0</v>
      </c>
      <c r="I24" s="62">
        <f t="shared" si="3"/>
        <v>6</v>
      </c>
      <c r="J24" s="62">
        <f t="shared" si="4"/>
        <v>6</v>
      </c>
      <c r="K24" s="77">
        <f t="shared" si="5"/>
        <v>0</v>
      </c>
      <c r="L24" s="78">
        <f t="shared" si="6"/>
        <v>0</v>
      </c>
      <c r="M24" s="9"/>
    </row>
    <row r="25" spans="1:13" ht="15.75" thickBot="1" x14ac:dyDescent="0.3">
      <c r="D25" s="19"/>
      <c r="E25" s="58" t="s">
        <v>21</v>
      </c>
      <c r="F25" s="59">
        <f>COUNTA(Matérias!D78:D88)</f>
        <v>10</v>
      </c>
      <c r="G25" s="59">
        <f>COUNTA(Matérias!B78:B88)</f>
        <v>0</v>
      </c>
      <c r="H25" s="59">
        <f>COUNTA(Matérias!C78:C88)</f>
        <v>0</v>
      </c>
      <c r="I25" s="59">
        <f t="shared" si="3"/>
        <v>10</v>
      </c>
      <c r="J25" s="59">
        <f t="shared" si="4"/>
        <v>10</v>
      </c>
      <c r="K25" s="79">
        <f t="shared" si="5"/>
        <v>0</v>
      </c>
      <c r="L25" s="80">
        <f t="shared" si="6"/>
        <v>0</v>
      </c>
      <c r="M25" s="9"/>
    </row>
    <row r="26" spans="1:13" ht="15.75" thickBot="1" x14ac:dyDescent="0.3">
      <c r="D26" s="19"/>
      <c r="E26" s="61" t="s">
        <v>22</v>
      </c>
      <c r="F26" s="62">
        <f>COUNTA(Matérias!D90:D99)</f>
        <v>9</v>
      </c>
      <c r="G26" s="62">
        <f>COUNTA(Matérias!B90:B99)</f>
        <v>0</v>
      </c>
      <c r="H26" s="62">
        <f>COUNTA(Matérias!C90:C99)</f>
        <v>0</v>
      </c>
      <c r="I26" s="62">
        <f t="shared" si="3"/>
        <v>9</v>
      </c>
      <c r="J26" s="62">
        <f t="shared" si="4"/>
        <v>9</v>
      </c>
      <c r="K26" s="77">
        <f t="shared" si="5"/>
        <v>0</v>
      </c>
      <c r="L26" s="78">
        <f t="shared" si="6"/>
        <v>0</v>
      </c>
      <c r="M26" s="9"/>
    </row>
    <row r="27" spans="1:13" ht="15.75" thickBot="1" x14ac:dyDescent="0.3">
      <c r="D27" s="19"/>
      <c r="E27" s="69" t="s">
        <v>23</v>
      </c>
      <c r="F27" s="70">
        <f>COUNTA(Matérias!D101:D111)</f>
        <v>10</v>
      </c>
      <c r="G27" s="70">
        <f>COUNTA(Matérias!B101:B111)</f>
        <v>0</v>
      </c>
      <c r="H27" s="70">
        <f>COUNTA(Matérias!C101:C111)</f>
        <v>0</v>
      </c>
      <c r="I27" s="70">
        <f t="shared" si="3"/>
        <v>10</v>
      </c>
      <c r="J27" s="70">
        <f t="shared" si="4"/>
        <v>10</v>
      </c>
      <c r="K27" s="81">
        <f t="shared" si="5"/>
        <v>0</v>
      </c>
      <c r="L27" s="82">
        <f t="shared" si="6"/>
        <v>0</v>
      </c>
      <c r="M27" s="9"/>
    </row>
    <row r="28" spans="1:13" x14ac:dyDescent="0.25">
      <c r="E28" s="11"/>
      <c r="F28" s="11"/>
      <c r="G28" s="11"/>
      <c r="H28" s="11"/>
      <c r="I28" s="11"/>
      <c r="J28" s="11"/>
      <c r="K28" s="11"/>
      <c r="L28" s="11"/>
    </row>
  </sheetData>
  <mergeCells count="3">
    <mergeCell ref="A1:B1"/>
    <mergeCell ref="A14:B14"/>
    <mergeCell ref="E1:L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K150"/>
  <sheetViews>
    <sheetView zoomScale="85" zoomScaleNormal="85" workbookViewId="0">
      <pane ySplit="2" topLeftCell="A3" activePane="bottomLeft" state="frozen"/>
      <selection pane="bottomLeft" activeCell="G1048567" sqref="G1048567"/>
    </sheetView>
  </sheetViews>
  <sheetFormatPr defaultRowHeight="15" x14ac:dyDescent="0.25"/>
  <cols>
    <col min="1" max="1" width="10.7109375" style="91" bestFit="1" customWidth="1"/>
    <col min="2" max="2" width="9.140625" style="89"/>
    <col min="3" max="7" width="20.7109375" style="89" customWidth="1"/>
    <col min="8" max="8" width="8" style="89" bestFit="1" customWidth="1"/>
    <col min="9" max="11" width="20.7109375" style="89" customWidth="1"/>
    <col min="12" max="16384" width="9.140625" style="89"/>
  </cols>
  <sheetData>
    <row r="1" spans="1:11" s="88" customFormat="1" ht="18.75" x14ac:dyDescent="0.3">
      <c r="A1" s="27" t="s">
        <v>25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x14ac:dyDescent="0.25">
      <c r="A2" s="28" t="s">
        <v>12</v>
      </c>
      <c r="B2" s="29" t="s">
        <v>13</v>
      </c>
      <c r="C2" s="30">
        <v>0.29166666666666669</v>
      </c>
      <c r="D2" s="30">
        <v>0.33333333333333331</v>
      </c>
      <c r="E2" s="30">
        <v>0.375</v>
      </c>
      <c r="F2" s="30">
        <v>0.41666666666666669</v>
      </c>
      <c r="G2" s="30">
        <v>0.45833333333333331</v>
      </c>
      <c r="H2" s="30">
        <v>0.5</v>
      </c>
      <c r="I2" s="30">
        <v>0.54166666666666663</v>
      </c>
      <c r="J2" s="30">
        <v>0.58333333333333337</v>
      </c>
      <c r="K2" s="31">
        <v>0.625</v>
      </c>
    </row>
    <row r="3" spans="1:11" x14ac:dyDescent="0.25">
      <c r="A3" s="32">
        <v>42156</v>
      </c>
      <c r="B3" s="33">
        <f>A3</f>
        <v>42156</v>
      </c>
      <c r="C3" s="34" t="s">
        <v>10</v>
      </c>
      <c r="D3" s="34" t="s">
        <v>9</v>
      </c>
      <c r="E3" s="34" t="s">
        <v>16</v>
      </c>
      <c r="F3" s="34" t="s">
        <v>21</v>
      </c>
      <c r="G3" s="34" t="s">
        <v>23</v>
      </c>
      <c r="H3" s="35" t="s">
        <v>26</v>
      </c>
      <c r="I3" s="34" t="s">
        <v>22</v>
      </c>
      <c r="J3" s="34" t="s">
        <v>23</v>
      </c>
      <c r="K3" s="36" t="s">
        <v>15</v>
      </c>
    </row>
    <row r="4" spans="1:11" x14ac:dyDescent="0.25">
      <c r="A4" s="32">
        <f>A3+1</f>
        <v>42157</v>
      </c>
      <c r="B4" s="33">
        <f t="shared" ref="B4:B65" si="0">A4</f>
        <v>42157</v>
      </c>
      <c r="C4" s="34" t="s">
        <v>15</v>
      </c>
      <c r="D4" s="34" t="s">
        <v>17</v>
      </c>
      <c r="E4" s="34" t="s">
        <v>19</v>
      </c>
      <c r="F4" s="34" t="s">
        <v>20</v>
      </c>
      <c r="G4" s="34" t="s">
        <v>22</v>
      </c>
      <c r="H4" s="35" t="s">
        <v>26</v>
      </c>
      <c r="I4" s="34" t="s">
        <v>23</v>
      </c>
      <c r="J4" s="34" t="s">
        <v>21</v>
      </c>
      <c r="K4" s="36" t="s">
        <v>18</v>
      </c>
    </row>
    <row r="5" spans="1:11" x14ac:dyDescent="0.25">
      <c r="A5" s="32">
        <f t="shared" ref="A5:A32" si="1">A4+1</f>
        <v>42158</v>
      </c>
      <c r="B5" s="33">
        <f t="shared" si="0"/>
        <v>42158</v>
      </c>
      <c r="C5" s="34" t="s">
        <v>10</v>
      </c>
      <c r="D5" s="34" t="s">
        <v>9</v>
      </c>
      <c r="E5" s="34" t="s">
        <v>16</v>
      </c>
      <c r="F5" s="34" t="s">
        <v>22</v>
      </c>
      <c r="G5" s="34" t="s">
        <v>21</v>
      </c>
      <c r="H5" s="35" t="s">
        <v>26</v>
      </c>
      <c r="I5" s="34" t="s">
        <v>22</v>
      </c>
      <c r="J5" s="34" t="s">
        <v>23</v>
      </c>
      <c r="K5" s="36" t="s">
        <v>15</v>
      </c>
    </row>
    <row r="6" spans="1:11" x14ac:dyDescent="0.25">
      <c r="A6" s="32">
        <f t="shared" si="1"/>
        <v>42159</v>
      </c>
      <c r="B6" s="33">
        <f t="shared" si="0"/>
        <v>42159</v>
      </c>
      <c r="C6" s="37" t="s">
        <v>139</v>
      </c>
      <c r="D6" s="37" t="s">
        <v>18</v>
      </c>
      <c r="E6" s="37" t="s">
        <v>19</v>
      </c>
      <c r="F6" s="37" t="s">
        <v>20</v>
      </c>
      <c r="G6" s="37" t="s">
        <v>22</v>
      </c>
      <c r="H6" s="37" t="s">
        <v>26</v>
      </c>
      <c r="I6" s="37" t="s">
        <v>23</v>
      </c>
      <c r="J6" s="37" t="s">
        <v>21</v>
      </c>
      <c r="K6" s="38" t="s">
        <v>9</v>
      </c>
    </row>
    <row r="7" spans="1:11" x14ac:dyDescent="0.25">
      <c r="A7" s="32">
        <f t="shared" si="1"/>
        <v>42160</v>
      </c>
      <c r="B7" s="33">
        <f t="shared" si="0"/>
        <v>42160</v>
      </c>
      <c r="C7" s="34" t="s">
        <v>17</v>
      </c>
      <c r="D7" s="34" t="s">
        <v>9</v>
      </c>
      <c r="E7" s="34" t="s">
        <v>16</v>
      </c>
      <c r="F7" s="34" t="s">
        <v>23</v>
      </c>
      <c r="G7" s="34" t="s">
        <v>9</v>
      </c>
      <c r="H7" s="35" t="s">
        <v>26</v>
      </c>
      <c r="I7" s="34" t="s">
        <v>22</v>
      </c>
      <c r="J7" s="34" t="s">
        <v>9</v>
      </c>
      <c r="K7" s="36" t="s">
        <v>16</v>
      </c>
    </row>
    <row r="8" spans="1:11" x14ac:dyDescent="0.25">
      <c r="A8" s="32">
        <f t="shared" si="1"/>
        <v>42161</v>
      </c>
      <c r="B8" s="33">
        <f t="shared" si="0"/>
        <v>42161</v>
      </c>
      <c r="C8" s="39" t="s">
        <v>136</v>
      </c>
      <c r="D8" s="39"/>
      <c r="E8" s="39"/>
      <c r="F8" s="39"/>
      <c r="G8" s="39"/>
      <c r="H8" s="4" t="s">
        <v>26</v>
      </c>
      <c r="I8" s="39" t="s">
        <v>136</v>
      </c>
      <c r="J8" s="39"/>
      <c r="K8" s="40"/>
    </row>
    <row r="9" spans="1:11" ht="15.75" thickBot="1" x14ac:dyDescent="0.3">
      <c r="A9" s="41">
        <f t="shared" si="1"/>
        <v>42162</v>
      </c>
      <c r="B9" s="42">
        <f t="shared" si="0"/>
        <v>42162</v>
      </c>
      <c r="C9" s="43" t="s">
        <v>137</v>
      </c>
      <c r="D9" s="43"/>
      <c r="E9" s="43"/>
      <c r="F9" s="43"/>
      <c r="G9" s="43"/>
      <c r="H9" s="43"/>
      <c r="I9" s="43"/>
      <c r="J9" s="43"/>
      <c r="K9" s="44"/>
    </row>
    <row r="10" spans="1:11" x14ac:dyDescent="0.25">
      <c r="A10" s="32">
        <f t="shared" si="1"/>
        <v>42163</v>
      </c>
      <c r="B10" s="33">
        <f t="shared" si="0"/>
        <v>42163</v>
      </c>
      <c r="C10" s="34" t="s">
        <v>10</v>
      </c>
      <c r="D10" s="34" t="s">
        <v>9</v>
      </c>
      <c r="E10" s="34" t="s">
        <v>16</v>
      </c>
      <c r="F10" s="34" t="s">
        <v>21</v>
      </c>
      <c r="G10" s="34" t="s">
        <v>23</v>
      </c>
      <c r="H10" s="35" t="s">
        <v>26</v>
      </c>
      <c r="I10" s="34" t="s">
        <v>22</v>
      </c>
      <c r="J10" s="34" t="s">
        <v>23</v>
      </c>
      <c r="K10" s="36" t="s">
        <v>15</v>
      </c>
    </row>
    <row r="11" spans="1:11" x14ac:dyDescent="0.25">
      <c r="A11" s="32">
        <f t="shared" si="1"/>
        <v>42164</v>
      </c>
      <c r="B11" s="33">
        <f t="shared" si="0"/>
        <v>42164</v>
      </c>
      <c r="C11" s="34" t="s">
        <v>15</v>
      </c>
      <c r="D11" s="34" t="s">
        <v>17</v>
      </c>
      <c r="E11" s="34" t="s">
        <v>19</v>
      </c>
      <c r="F11" s="34" t="s">
        <v>20</v>
      </c>
      <c r="G11" s="34" t="s">
        <v>22</v>
      </c>
      <c r="H11" s="35" t="s">
        <v>26</v>
      </c>
      <c r="I11" s="34" t="s">
        <v>23</v>
      </c>
      <c r="J11" s="34" t="s">
        <v>21</v>
      </c>
      <c r="K11" s="36" t="s">
        <v>18</v>
      </c>
    </row>
    <row r="12" spans="1:11" x14ac:dyDescent="0.25">
      <c r="A12" s="32">
        <f t="shared" si="1"/>
        <v>42165</v>
      </c>
      <c r="B12" s="33">
        <f t="shared" si="0"/>
        <v>42165</v>
      </c>
      <c r="C12" s="34" t="s">
        <v>10</v>
      </c>
      <c r="D12" s="34" t="s">
        <v>9</v>
      </c>
      <c r="E12" s="34" t="s">
        <v>16</v>
      </c>
      <c r="F12" s="34" t="s">
        <v>22</v>
      </c>
      <c r="G12" s="34" t="s">
        <v>21</v>
      </c>
      <c r="H12" s="35" t="s">
        <v>26</v>
      </c>
      <c r="I12" s="34" t="s">
        <v>22</v>
      </c>
      <c r="J12" s="34" t="s">
        <v>23</v>
      </c>
      <c r="K12" s="36" t="s">
        <v>15</v>
      </c>
    </row>
    <row r="13" spans="1:11" x14ac:dyDescent="0.25">
      <c r="A13" s="32">
        <f t="shared" si="1"/>
        <v>42166</v>
      </c>
      <c r="B13" s="33">
        <f t="shared" si="0"/>
        <v>42166</v>
      </c>
      <c r="C13" s="34" t="s">
        <v>15</v>
      </c>
      <c r="D13" s="34" t="s">
        <v>18</v>
      </c>
      <c r="E13" s="34" t="s">
        <v>19</v>
      </c>
      <c r="F13" s="34" t="s">
        <v>20</v>
      </c>
      <c r="G13" s="34" t="s">
        <v>22</v>
      </c>
      <c r="H13" s="35" t="s">
        <v>26</v>
      </c>
      <c r="I13" s="34" t="s">
        <v>23</v>
      </c>
      <c r="J13" s="34" t="s">
        <v>21</v>
      </c>
      <c r="K13" s="36" t="s">
        <v>9</v>
      </c>
    </row>
    <row r="14" spans="1:11" x14ac:dyDescent="0.25">
      <c r="A14" s="32">
        <f t="shared" si="1"/>
        <v>42167</v>
      </c>
      <c r="B14" s="33">
        <f t="shared" si="0"/>
        <v>42167</v>
      </c>
      <c r="C14" s="34" t="s">
        <v>17</v>
      </c>
      <c r="D14" s="34" t="s">
        <v>9</v>
      </c>
      <c r="E14" s="34" t="s">
        <v>16</v>
      </c>
      <c r="F14" s="34" t="s">
        <v>23</v>
      </c>
      <c r="G14" s="34" t="s">
        <v>9</v>
      </c>
      <c r="H14" s="35" t="s">
        <v>26</v>
      </c>
      <c r="I14" s="34" t="s">
        <v>22</v>
      </c>
      <c r="J14" s="34" t="s">
        <v>9</v>
      </c>
      <c r="K14" s="36" t="s">
        <v>16</v>
      </c>
    </row>
    <row r="15" spans="1:11" x14ac:dyDescent="0.25">
      <c r="A15" s="32">
        <f t="shared" si="1"/>
        <v>42168</v>
      </c>
      <c r="B15" s="33">
        <f t="shared" si="0"/>
        <v>42168</v>
      </c>
      <c r="C15" s="34" t="s">
        <v>136</v>
      </c>
      <c r="D15" s="34"/>
      <c r="E15" s="34"/>
      <c r="F15" s="34"/>
      <c r="G15" s="34"/>
      <c r="H15" s="35" t="s">
        <v>26</v>
      </c>
      <c r="I15" s="34" t="s">
        <v>136</v>
      </c>
      <c r="J15" s="34"/>
      <c r="K15" s="36"/>
    </row>
    <row r="16" spans="1:11" ht="15.75" thickBot="1" x14ac:dyDescent="0.3">
      <c r="A16" s="41">
        <f t="shared" si="1"/>
        <v>42169</v>
      </c>
      <c r="B16" s="42">
        <f t="shared" si="0"/>
        <v>42169</v>
      </c>
      <c r="C16" s="43" t="s">
        <v>137</v>
      </c>
      <c r="D16" s="43"/>
      <c r="E16" s="43"/>
      <c r="F16" s="43"/>
      <c r="G16" s="43"/>
      <c r="H16" s="43"/>
      <c r="I16" s="43"/>
      <c r="J16" s="43"/>
      <c r="K16" s="44"/>
    </row>
    <row r="17" spans="1:11" x14ac:dyDescent="0.25">
      <c r="A17" s="32">
        <f t="shared" si="1"/>
        <v>42170</v>
      </c>
      <c r="B17" s="33">
        <f t="shared" si="0"/>
        <v>42170</v>
      </c>
      <c r="C17" s="34" t="s">
        <v>10</v>
      </c>
      <c r="D17" s="34" t="s">
        <v>9</v>
      </c>
      <c r="E17" s="34" t="s">
        <v>16</v>
      </c>
      <c r="F17" s="34" t="s">
        <v>21</v>
      </c>
      <c r="G17" s="34" t="s">
        <v>23</v>
      </c>
      <c r="H17" s="35" t="s">
        <v>26</v>
      </c>
      <c r="I17" s="34" t="s">
        <v>22</v>
      </c>
      <c r="J17" s="34" t="s">
        <v>23</v>
      </c>
      <c r="K17" s="36" t="s">
        <v>15</v>
      </c>
    </row>
    <row r="18" spans="1:11" x14ac:dyDescent="0.25">
      <c r="A18" s="32">
        <f t="shared" si="1"/>
        <v>42171</v>
      </c>
      <c r="B18" s="33">
        <f t="shared" si="0"/>
        <v>42171</v>
      </c>
      <c r="C18" s="34" t="s">
        <v>15</v>
      </c>
      <c r="D18" s="34" t="s">
        <v>17</v>
      </c>
      <c r="E18" s="34" t="s">
        <v>19</v>
      </c>
      <c r="F18" s="34" t="s">
        <v>20</v>
      </c>
      <c r="G18" s="34" t="s">
        <v>22</v>
      </c>
      <c r="H18" s="35" t="s">
        <v>26</v>
      </c>
      <c r="I18" s="34" t="s">
        <v>23</v>
      </c>
      <c r="J18" s="34" t="s">
        <v>21</v>
      </c>
      <c r="K18" s="36" t="s">
        <v>18</v>
      </c>
    </row>
    <row r="19" spans="1:11" x14ac:dyDescent="0.25">
      <c r="A19" s="32">
        <f t="shared" si="1"/>
        <v>42172</v>
      </c>
      <c r="B19" s="33">
        <f t="shared" si="0"/>
        <v>42172</v>
      </c>
      <c r="C19" s="34" t="s">
        <v>10</v>
      </c>
      <c r="D19" s="34" t="s">
        <v>9</v>
      </c>
      <c r="E19" s="34" t="s">
        <v>16</v>
      </c>
      <c r="F19" s="34" t="s">
        <v>22</v>
      </c>
      <c r="G19" s="34" t="s">
        <v>21</v>
      </c>
      <c r="H19" s="35" t="s">
        <v>26</v>
      </c>
      <c r="I19" s="34" t="s">
        <v>22</v>
      </c>
      <c r="J19" s="34" t="s">
        <v>23</v>
      </c>
      <c r="K19" s="36" t="s">
        <v>15</v>
      </c>
    </row>
    <row r="20" spans="1:11" x14ac:dyDescent="0.25">
      <c r="A20" s="32">
        <f t="shared" si="1"/>
        <v>42173</v>
      </c>
      <c r="B20" s="33">
        <f t="shared" si="0"/>
        <v>42173</v>
      </c>
      <c r="C20" s="34" t="s">
        <v>15</v>
      </c>
      <c r="D20" s="34" t="s">
        <v>18</v>
      </c>
      <c r="E20" s="34" t="s">
        <v>19</v>
      </c>
      <c r="F20" s="34" t="s">
        <v>20</v>
      </c>
      <c r="G20" s="34" t="s">
        <v>22</v>
      </c>
      <c r="H20" s="35" t="s">
        <v>26</v>
      </c>
      <c r="I20" s="34" t="s">
        <v>23</v>
      </c>
      <c r="J20" s="34" t="s">
        <v>21</v>
      </c>
      <c r="K20" s="36" t="s">
        <v>9</v>
      </c>
    </row>
    <row r="21" spans="1:11" x14ac:dyDescent="0.25">
      <c r="A21" s="32">
        <f t="shared" si="1"/>
        <v>42174</v>
      </c>
      <c r="B21" s="33">
        <f t="shared" si="0"/>
        <v>42174</v>
      </c>
      <c r="C21" s="34" t="s">
        <v>17</v>
      </c>
      <c r="D21" s="34" t="s">
        <v>9</v>
      </c>
      <c r="E21" s="34" t="s">
        <v>16</v>
      </c>
      <c r="F21" s="34" t="s">
        <v>23</v>
      </c>
      <c r="G21" s="34" t="s">
        <v>9</v>
      </c>
      <c r="H21" s="35" t="s">
        <v>26</v>
      </c>
      <c r="I21" s="34" t="s">
        <v>22</v>
      </c>
      <c r="J21" s="34" t="s">
        <v>9</v>
      </c>
      <c r="K21" s="36" t="s">
        <v>16</v>
      </c>
    </row>
    <row r="22" spans="1:11" x14ac:dyDescent="0.25">
      <c r="A22" s="32">
        <f t="shared" si="1"/>
        <v>42175</v>
      </c>
      <c r="B22" s="33">
        <f t="shared" si="0"/>
        <v>42175</v>
      </c>
      <c r="C22" s="34" t="s">
        <v>136</v>
      </c>
      <c r="D22" s="34"/>
      <c r="E22" s="34"/>
      <c r="F22" s="34"/>
      <c r="G22" s="34"/>
      <c r="H22" s="35" t="s">
        <v>26</v>
      </c>
      <c r="I22" s="34" t="s">
        <v>136</v>
      </c>
      <c r="J22" s="34"/>
      <c r="K22" s="36"/>
    </row>
    <row r="23" spans="1:11" ht="15.75" thickBot="1" x14ac:dyDescent="0.3">
      <c r="A23" s="41">
        <f t="shared" si="1"/>
        <v>42176</v>
      </c>
      <c r="B23" s="42">
        <f t="shared" si="0"/>
        <v>42176</v>
      </c>
      <c r="C23" s="43" t="s">
        <v>137</v>
      </c>
      <c r="D23" s="43"/>
      <c r="E23" s="43"/>
      <c r="F23" s="43"/>
      <c r="G23" s="43"/>
      <c r="H23" s="43"/>
      <c r="I23" s="43"/>
      <c r="J23" s="43"/>
      <c r="K23" s="44"/>
    </row>
    <row r="24" spans="1:11" x14ac:dyDescent="0.25">
      <c r="A24" s="32">
        <f t="shared" si="1"/>
        <v>42177</v>
      </c>
      <c r="B24" s="33">
        <f t="shared" si="0"/>
        <v>42177</v>
      </c>
      <c r="C24" s="34" t="s">
        <v>10</v>
      </c>
      <c r="D24" s="34" t="s">
        <v>9</v>
      </c>
      <c r="E24" s="34" t="s">
        <v>16</v>
      </c>
      <c r="F24" s="34" t="s">
        <v>21</v>
      </c>
      <c r="G24" s="34" t="s">
        <v>23</v>
      </c>
      <c r="H24" s="35" t="s">
        <v>26</v>
      </c>
      <c r="I24" s="34" t="s">
        <v>22</v>
      </c>
      <c r="J24" s="34" t="s">
        <v>23</v>
      </c>
      <c r="K24" s="36" t="s">
        <v>15</v>
      </c>
    </row>
    <row r="25" spans="1:11" x14ac:dyDescent="0.25">
      <c r="A25" s="32">
        <f t="shared" si="1"/>
        <v>42178</v>
      </c>
      <c r="B25" s="33">
        <f t="shared" si="0"/>
        <v>42178</v>
      </c>
      <c r="C25" s="34" t="s">
        <v>15</v>
      </c>
      <c r="D25" s="34" t="s">
        <v>17</v>
      </c>
      <c r="E25" s="34" t="s">
        <v>19</v>
      </c>
      <c r="F25" s="34" t="s">
        <v>20</v>
      </c>
      <c r="G25" s="34" t="s">
        <v>22</v>
      </c>
      <c r="H25" s="35" t="s">
        <v>26</v>
      </c>
      <c r="I25" s="34" t="s">
        <v>23</v>
      </c>
      <c r="J25" s="34" t="s">
        <v>21</v>
      </c>
      <c r="K25" s="36" t="s">
        <v>18</v>
      </c>
    </row>
    <row r="26" spans="1:11" x14ac:dyDescent="0.25">
      <c r="A26" s="32">
        <f t="shared" si="1"/>
        <v>42179</v>
      </c>
      <c r="B26" s="33">
        <f t="shared" si="0"/>
        <v>42179</v>
      </c>
      <c r="C26" s="34" t="s">
        <v>10</v>
      </c>
      <c r="D26" s="34" t="s">
        <v>9</v>
      </c>
      <c r="E26" s="34" t="s">
        <v>16</v>
      </c>
      <c r="F26" s="34" t="s">
        <v>22</v>
      </c>
      <c r="G26" s="34" t="s">
        <v>21</v>
      </c>
      <c r="H26" s="35" t="s">
        <v>26</v>
      </c>
      <c r="I26" s="34" t="s">
        <v>22</v>
      </c>
      <c r="J26" s="34" t="s">
        <v>23</v>
      </c>
      <c r="K26" s="36" t="s">
        <v>15</v>
      </c>
    </row>
    <row r="27" spans="1:11" x14ac:dyDescent="0.25">
      <c r="A27" s="32">
        <f t="shared" si="1"/>
        <v>42180</v>
      </c>
      <c r="B27" s="33">
        <f t="shared" si="0"/>
        <v>42180</v>
      </c>
      <c r="C27" s="34" t="s">
        <v>15</v>
      </c>
      <c r="D27" s="34" t="s">
        <v>18</v>
      </c>
      <c r="E27" s="34" t="s">
        <v>19</v>
      </c>
      <c r="F27" s="34" t="s">
        <v>20</v>
      </c>
      <c r="G27" s="34" t="s">
        <v>22</v>
      </c>
      <c r="H27" s="35" t="s">
        <v>26</v>
      </c>
      <c r="I27" s="34" t="s">
        <v>23</v>
      </c>
      <c r="J27" s="34" t="s">
        <v>21</v>
      </c>
      <c r="K27" s="36" t="s">
        <v>9</v>
      </c>
    </row>
    <row r="28" spans="1:11" x14ac:dyDescent="0.25">
      <c r="A28" s="32">
        <f t="shared" si="1"/>
        <v>42181</v>
      </c>
      <c r="B28" s="33">
        <f t="shared" si="0"/>
        <v>42181</v>
      </c>
      <c r="C28" s="34" t="s">
        <v>17</v>
      </c>
      <c r="D28" s="34" t="s">
        <v>9</v>
      </c>
      <c r="E28" s="34" t="s">
        <v>16</v>
      </c>
      <c r="F28" s="34" t="s">
        <v>23</v>
      </c>
      <c r="G28" s="34" t="s">
        <v>9</v>
      </c>
      <c r="H28" s="35" t="s">
        <v>26</v>
      </c>
      <c r="I28" s="34" t="s">
        <v>22</v>
      </c>
      <c r="J28" s="34" t="s">
        <v>9</v>
      </c>
      <c r="K28" s="36" t="s">
        <v>16</v>
      </c>
    </row>
    <row r="29" spans="1:11" x14ac:dyDescent="0.25">
      <c r="A29" s="32">
        <f t="shared" si="1"/>
        <v>42182</v>
      </c>
      <c r="B29" s="33">
        <f t="shared" si="0"/>
        <v>42182</v>
      </c>
      <c r="C29" s="34" t="s">
        <v>136</v>
      </c>
      <c r="D29" s="34"/>
      <c r="E29" s="34"/>
      <c r="F29" s="34"/>
      <c r="G29" s="34"/>
      <c r="H29" s="35" t="s">
        <v>26</v>
      </c>
      <c r="I29" s="34" t="s">
        <v>136</v>
      </c>
      <c r="J29" s="34"/>
      <c r="K29" s="36"/>
    </row>
    <row r="30" spans="1:11" ht="15.75" thickBot="1" x14ac:dyDescent="0.3">
      <c r="A30" s="41">
        <f t="shared" si="1"/>
        <v>42183</v>
      </c>
      <c r="B30" s="42">
        <f t="shared" si="0"/>
        <v>42183</v>
      </c>
      <c r="C30" s="43" t="s">
        <v>137</v>
      </c>
      <c r="D30" s="43"/>
      <c r="E30" s="43"/>
      <c r="F30" s="43"/>
      <c r="G30" s="43"/>
      <c r="H30" s="43"/>
      <c r="I30" s="43"/>
      <c r="J30" s="43"/>
      <c r="K30" s="44"/>
    </row>
    <row r="31" spans="1:11" x14ac:dyDescent="0.25">
      <c r="A31" s="32">
        <f t="shared" si="1"/>
        <v>42184</v>
      </c>
      <c r="B31" s="33">
        <f t="shared" si="0"/>
        <v>42184</v>
      </c>
      <c r="C31" s="34" t="s">
        <v>10</v>
      </c>
      <c r="D31" s="34" t="s">
        <v>9</v>
      </c>
      <c r="E31" s="34" t="s">
        <v>16</v>
      </c>
      <c r="F31" s="34" t="s">
        <v>21</v>
      </c>
      <c r="G31" s="34" t="s">
        <v>23</v>
      </c>
      <c r="H31" s="35" t="s">
        <v>26</v>
      </c>
      <c r="I31" s="34" t="s">
        <v>22</v>
      </c>
      <c r="J31" s="34" t="s">
        <v>23</v>
      </c>
      <c r="K31" s="36" t="s">
        <v>15</v>
      </c>
    </row>
    <row r="32" spans="1:11" x14ac:dyDescent="0.25">
      <c r="A32" s="32">
        <f t="shared" si="1"/>
        <v>42185</v>
      </c>
      <c r="B32" s="33">
        <f t="shared" si="0"/>
        <v>42185</v>
      </c>
      <c r="C32" s="34" t="s">
        <v>15</v>
      </c>
      <c r="D32" s="34" t="s">
        <v>17</v>
      </c>
      <c r="E32" s="34" t="s">
        <v>19</v>
      </c>
      <c r="F32" s="34" t="s">
        <v>20</v>
      </c>
      <c r="G32" s="34" t="s">
        <v>22</v>
      </c>
      <c r="H32" s="35" t="s">
        <v>26</v>
      </c>
      <c r="I32" s="34" t="s">
        <v>23</v>
      </c>
      <c r="J32" s="34" t="s">
        <v>21</v>
      </c>
      <c r="K32" s="36" t="s">
        <v>18</v>
      </c>
    </row>
    <row r="33" spans="1:11" x14ac:dyDescent="0.25">
      <c r="A33" s="32">
        <f>A32+1</f>
        <v>42186</v>
      </c>
      <c r="B33" s="33">
        <f t="shared" si="0"/>
        <v>42186</v>
      </c>
      <c r="C33" s="34" t="s">
        <v>10</v>
      </c>
      <c r="D33" s="34" t="s">
        <v>9</v>
      </c>
      <c r="E33" s="34" t="s">
        <v>16</v>
      </c>
      <c r="F33" s="34" t="s">
        <v>22</v>
      </c>
      <c r="G33" s="34" t="s">
        <v>21</v>
      </c>
      <c r="H33" s="35" t="s">
        <v>26</v>
      </c>
      <c r="I33" s="34" t="s">
        <v>22</v>
      </c>
      <c r="J33" s="34" t="s">
        <v>23</v>
      </c>
      <c r="K33" s="36" t="s">
        <v>15</v>
      </c>
    </row>
    <row r="34" spans="1:11" x14ac:dyDescent="0.25">
      <c r="A34" s="32">
        <f>A33+1</f>
        <v>42187</v>
      </c>
      <c r="B34" s="33">
        <f t="shared" si="0"/>
        <v>42187</v>
      </c>
      <c r="C34" s="34" t="s">
        <v>15</v>
      </c>
      <c r="D34" s="34" t="s">
        <v>18</v>
      </c>
      <c r="E34" s="34" t="s">
        <v>19</v>
      </c>
      <c r="F34" s="34" t="s">
        <v>20</v>
      </c>
      <c r="G34" s="34" t="s">
        <v>22</v>
      </c>
      <c r="H34" s="35" t="s">
        <v>26</v>
      </c>
      <c r="I34" s="34" t="s">
        <v>23</v>
      </c>
      <c r="J34" s="34" t="s">
        <v>21</v>
      </c>
      <c r="K34" s="36" t="s">
        <v>9</v>
      </c>
    </row>
    <row r="35" spans="1:11" x14ac:dyDescent="0.25">
      <c r="A35" s="32">
        <f t="shared" ref="A35:A97" si="2">A34+1</f>
        <v>42188</v>
      </c>
      <c r="B35" s="33">
        <f t="shared" si="0"/>
        <v>42188</v>
      </c>
      <c r="C35" s="34" t="s">
        <v>17</v>
      </c>
      <c r="D35" s="34" t="s">
        <v>9</v>
      </c>
      <c r="E35" s="34" t="s">
        <v>16</v>
      </c>
      <c r="F35" s="34" t="s">
        <v>23</v>
      </c>
      <c r="G35" s="34" t="s">
        <v>9</v>
      </c>
      <c r="H35" s="35" t="s">
        <v>26</v>
      </c>
      <c r="I35" s="34" t="s">
        <v>22</v>
      </c>
      <c r="J35" s="34" t="s">
        <v>9</v>
      </c>
      <c r="K35" s="36" t="s">
        <v>16</v>
      </c>
    </row>
    <row r="36" spans="1:11" x14ac:dyDescent="0.25">
      <c r="A36" s="32">
        <f t="shared" si="2"/>
        <v>42189</v>
      </c>
      <c r="B36" s="33">
        <f t="shared" si="0"/>
        <v>42189</v>
      </c>
      <c r="C36" s="34" t="s">
        <v>136</v>
      </c>
      <c r="D36" s="34"/>
      <c r="E36" s="34"/>
      <c r="F36" s="34"/>
      <c r="G36" s="34"/>
      <c r="H36" s="35" t="s">
        <v>26</v>
      </c>
      <c r="I36" s="34" t="s">
        <v>136</v>
      </c>
      <c r="J36" s="34"/>
      <c r="K36" s="36"/>
    </row>
    <row r="37" spans="1:11" ht="15.75" thickBot="1" x14ac:dyDescent="0.3">
      <c r="A37" s="41">
        <f t="shared" si="2"/>
        <v>42190</v>
      </c>
      <c r="B37" s="42">
        <f t="shared" si="0"/>
        <v>42190</v>
      </c>
      <c r="C37" s="43" t="s">
        <v>137</v>
      </c>
      <c r="D37" s="43"/>
      <c r="E37" s="43"/>
      <c r="F37" s="43"/>
      <c r="G37" s="43"/>
      <c r="H37" s="43"/>
      <c r="I37" s="43"/>
      <c r="J37" s="43"/>
      <c r="K37" s="44"/>
    </row>
    <row r="38" spans="1:11" x14ac:dyDescent="0.25">
      <c r="A38" s="32">
        <f t="shared" si="2"/>
        <v>42191</v>
      </c>
      <c r="B38" s="33">
        <f t="shared" si="0"/>
        <v>42191</v>
      </c>
      <c r="C38" s="34" t="s">
        <v>10</v>
      </c>
      <c r="D38" s="34" t="s">
        <v>9</v>
      </c>
      <c r="E38" s="34" t="s">
        <v>16</v>
      </c>
      <c r="F38" s="34" t="s">
        <v>21</v>
      </c>
      <c r="G38" s="34" t="s">
        <v>23</v>
      </c>
      <c r="H38" s="35" t="s">
        <v>26</v>
      </c>
      <c r="I38" s="34" t="s">
        <v>22</v>
      </c>
      <c r="J38" s="34" t="s">
        <v>23</v>
      </c>
      <c r="K38" s="36" t="s">
        <v>15</v>
      </c>
    </row>
    <row r="39" spans="1:11" x14ac:dyDescent="0.25">
      <c r="A39" s="32">
        <f t="shared" si="2"/>
        <v>42192</v>
      </c>
      <c r="B39" s="33">
        <f t="shared" si="0"/>
        <v>42192</v>
      </c>
      <c r="C39" s="34" t="s">
        <v>15</v>
      </c>
      <c r="D39" s="34" t="s">
        <v>17</v>
      </c>
      <c r="E39" s="34" t="s">
        <v>19</v>
      </c>
      <c r="F39" s="34" t="s">
        <v>20</v>
      </c>
      <c r="G39" s="34" t="s">
        <v>22</v>
      </c>
      <c r="H39" s="35" t="s">
        <v>26</v>
      </c>
      <c r="I39" s="34" t="s">
        <v>23</v>
      </c>
      <c r="J39" s="34" t="s">
        <v>21</v>
      </c>
      <c r="K39" s="36" t="s">
        <v>18</v>
      </c>
    </row>
    <row r="40" spans="1:11" x14ac:dyDescent="0.25">
      <c r="A40" s="32">
        <f t="shared" si="2"/>
        <v>42193</v>
      </c>
      <c r="B40" s="33">
        <f t="shared" si="0"/>
        <v>42193</v>
      </c>
      <c r="C40" s="34" t="s">
        <v>10</v>
      </c>
      <c r="D40" s="34" t="s">
        <v>9</v>
      </c>
      <c r="E40" s="34" t="s">
        <v>16</v>
      </c>
      <c r="F40" s="34" t="s">
        <v>22</v>
      </c>
      <c r="G40" s="34" t="s">
        <v>21</v>
      </c>
      <c r="H40" s="35" t="s">
        <v>26</v>
      </c>
      <c r="I40" s="34" t="s">
        <v>22</v>
      </c>
      <c r="J40" s="34" t="s">
        <v>23</v>
      </c>
      <c r="K40" s="36" t="s">
        <v>15</v>
      </c>
    </row>
    <row r="41" spans="1:11" ht="15.75" thickBot="1" x14ac:dyDescent="0.3">
      <c r="A41" s="32">
        <f t="shared" si="2"/>
        <v>42194</v>
      </c>
      <c r="B41" s="33">
        <f t="shared" si="0"/>
        <v>42194</v>
      </c>
      <c r="C41" s="43" t="s">
        <v>139</v>
      </c>
      <c r="D41" s="43" t="s">
        <v>18</v>
      </c>
      <c r="E41" s="43" t="s">
        <v>19</v>
      </c>
      <c r="F41" s="43" t="s">
        <v>20</v>
      </c>
      <c r="G41" s="43" t="s">
        <v>22</v>
      </c>
      <c r="H41" s="43" t="s">
        <v>26</v>
      </c>
      <c r="I41" s="43" t="s">
        <v>23</v>
      </c>
      <c r="J41" s="43" t="s">
        <v>21</v>
      </c>
      <c r="K41" s="44" t="s">
        <v>9</v>
      </c>
    </row>
    <row r="42" spans="1:11" x14ac:dyDescent="0.25">
      <c r="A42" s="32">
        <f t="shared" si="2"/>
        <v>42195</v>
      </c>
      <c r="B42" s="33">
        <f t="shared" si="0"/>
        <v>42195</v>
      </c>
      <c r="C42" s="34" t="s">
        <v>17</v>
      </c>
      <c r="D42" s="34" t="s">
        <v>9</v>
      </c>
      <c r="E42" s="34" t="s">
        <v>16</v>
      </c>
      <c r="F42" s="34" t="s">
        <v>23</v>
      </c>
      <c r="G42" s="34" t="s">
        <v>9</v>
      </c>
      <c r="H42" s="35" t="s">
        <v>26</v>
      </c>
      <c r="I42" s="34" t="s">
        <v>22</v>
      </c>
      <c r="J42" s="34" t="s">
        <v>9</v>
      </c>
      <c r="K42" s="36" t="s">
        <v>16</v>
      </c>
    </row>
    <row r="43" spans="1:11" x14ac:dyDescent="0.25">
      <c r="A43" s="32">
        <f t="shared" si="2"/>
        <v>42196</v>
      </c>
      <c r="B43" s="33">
        <f t="shared" si="0"/>
        <v>42196</v>
      </c>
      <c r="C43" s="34" t="s">
        <v>136</v>
      </c>
      <c r="D43" s="34"/>
      <c r="E43" s="34"/>
      <c r="F43" s="34"/>
      <c r="G43" s="34"/>
      <c r="H43" s="35" t="s">
        <v>26</v>
      </c>
      <c r="I43" s="34" t="s">
        <v>136</v>
      </c>
      <c r="J43" s="34"/>
      <c r="K43" s="36"/>
    </row>
    <row r="44" spans="1:11" ht="15.75" thickBot="1" x14ac:dyDescent="0.3">
      <c r="A44" s="41">
        <f t="shared" si="2"/>
        <v>42197</v>
      </c>
      <c r="B44" s="42">
        <f t="shared" si="0"/>
        <v>42197</v>
      </c>
      <c r="C44" s="43" t="s">
        <v>137</v>
      </c>
      <c r="D44" s="43"/>
      <c r="E44" s="43"/>
      <c r="F44" s="43"/>
      <c r="G44" s="43"/>
      <c r="H44" s="43"/>
      <c r="I44" s="43"/>
      <c r="J44" s="43"/>
      <c r="K44" s="44"/>
    </row>
    <row r="45" spans="1:11" x14ac:dyDescent="0.25">
      <c r="A45" s="32">
        <f t="shared" si="2"/>
        <v>42198</v>
      </c>
      <c r="B45" s="33">
        <f t="shared" si="0"/>
        <v>42198</v>
      </c>
      <c r="C45" s="34" t="s">
        <v>10</v>
      </c>
      <c r="D45" s="34" t="s">
        <v>9</v>
      </c>
      <c r="E45" s="34" t="s">
        <v>16</v>
      </c>
      <c r="F45" s="34" t="s">
        <v>21</v>
      </c>
      <c r="G45" s="34" t="s">
        <v>23</v>
      </c>
      <c r="H45" s="35" t="s">
        <v>26</v>
      </c>
      <c r="I45" s="34" t="s">
        <v>22</v>
      </c>
      <c r="J45" s="34" t="s">
        <v>23</v>
      </c>
      <c r="K45" s="36" t="s">
        <v>15</v>
      </c>
    </row>
    <row r="46" spans="1:11" x14ac:dyDescent="0.25">
      <c r="A46" s="32">
        <f t="shared" si="2"/>
        <v>42199</v>
      </c>
      <c r="B46" s="33">
        <f t="shared" si="0"/>
        <v>42199</v>
      </c>
      <c r="C46" s="34" t="s">
        <v>15</v>
      </c>
      <c r="D46" s="34" t="s">
        <v>17</v>
      </c>
      <c r="E46" s="34" t="s">
        <v>19</v>
      </c>
      <c r="F46" s="34" t="s">
        <v>20</v>
      </c>
      <c r="G46" s="34" t="s">
        <v>22</v>
      </c>
      <c r="H46" s="35" t="s">
        <v>26</v>
      </c>
      <c r="I46" s="34" t="s">
        <v>23</v>
      </c>
      <c r="J46" s="34" t="s">
        <v>21</v>
      </c>
      <c r="K46" s="36" t="s">
        <v>18</v>
      </c>
    </row>
    <row r="47" spans="1:11" x14ac:dyDescent="0.25">
      <c r="A47" s="32">
        <f t="shared" si="2"/>
        <v>42200</v>
      </c>
      <c r="B47" s="33">
        <f t="shared" si="0"/>
        <v>42200</v>
      </c>
      <c r="C47" s="34" t="s">
        <v>10</v>
      </c>
      <c r="D47" s="34" t="s">
        <v>9</v>
      </c>
      <c r="E47" s="34" t="s">
        <v>16</v>
      </c>
      <c r="F47" s="34" t="s">
        <v>22</v>
      </c>
      <c r="G47" s="34" t="s">
        <v>21</v>
      </c>
      <c r="H47" s="35" t="s">
        <v>26</v>
      </c>
      <c r="I47" s="34" t="s">
        <v>22</v>
      </c>
      <c r="J47" s="34" t="s">
        <v>23</v>
      </c>
      <c r="K47" s="36" t="s">
        <v>15</v>
      </c>
    </row>
    <row r="48" spans="1:11" x14ac:dyDescent="0.25">
      <c r="A48" s="32">
        <f t="shared" si="2"/>
        <v>42201</v>
      </c>
      <c r="B48" s="33">
        <f t="shared" si="0"/>
        <v>42201</v>
      </c>
      <c r="C48" s="34" t="s">
        <v>15</v>
      </c>
      <c r="D48" s="34" t="s">
        <v>18</v>
      </c>
      <c r="E48" s="34" t="s">
        <v>19</v>
      </c>
      <c r="F48" s="34" t="s">
        <v>20</v>
      </c>
      <c r="G48" s="34" t="s">
        <v>22</v>
      </c>
      <c r="H48" s="35" t="s">
        <v>26</v>
      </c>
      <c r="I48" s="34" t="s">
        <v>23</v>
      </c>
      <c r="J48" s="34" t="s">
        <v>21</v>
      </c>
      <c r="K48" s="36" t="s">
        <v>9</v>
      </c>
    </row>
    <row r="49" spans="1:11" x14ac:dyDescent="0.25">
      <c r="A49" s="32">
        <f t="shared" si="2"/>
        <v>42202</v>
      </c>
      <c r="B49" s="33">
        <f t="shared" si="0"/>
        <v>42202</v>
      </c>
      <c r="C49" s="34" t="s">
        <v>17</v>
      </c>
      <c r="D49" s="34" t="s">
        <v>9</v>
      </c>
      <c r="E49" s="34" t="s">
        <v>16</v>
      </c>
      <c r="F49" s="34" t="s">
        <v>23</v>
      </c>
      <c r="G49" s="34" t="s">
        <v>9</v>
      </c>
      <c r="H49" s="35" t="s">
        <v>26</v>
      </c>
      <c r="I49" s="34" t="s">
        <v>22</v>
      </c>
      <c r="J49" s="34" t="s">
        <v>9</v>
      </c>
      <c r="K49" s="36" t="s">
        <v>16</v>
      </c>
    </row>
    <row r="50" spans="1:11" x14ac:dyDescent="0.25">
      <c r="A50" s="32">
        <f t="shared" si="2"/>
        <v>42203</v>
      </c>
      <c r="B50" s="33">
        <f t="shared" si="0"/>
        <v>42203</v>
      </c>
      <c r="C50" s="34" t="s">
        <v>136</v>
      </c>
      <c r="D50" s="34"/>
      <c r="E50" s="34"/>
      <c r="F50" s="34"/>
      <c r="G50" s="34"/>
      <c r="H50" s="35" t="s">
        <v>26</v>
      </c>
      <c r="I50" s="34" t="s">
        <v>136</v>
      </c>
      <c r="J50" s="34"/>
      <c r="K50" s="36"/>
    </row>
    <row r="51" spans="1:11" ht="15.75" thickBot="1" x14ac:dyDescent="0.3">
      <c r="A51" s="41">
        <f t="shared" si="2"/>
        <v>42204</v>
      </c>
      <c r="B51" s="42">
        <f t="shared" si="0"/>
        <v>42204</v>
      </c>
      <c r="C51" s="43" t="s">
        <v>137</v>
      </c>
      <c r="D51" s="43"/>
      <c r="E51" s="43"/>
      <c r="F51" s="43"/>
      <c r="G51" s="43"/>
      <c r="H51" s="43"/>
      <c r="I51" s="43"/>
      <c r="J51" s="43"/>
      <c r="K51" s="44"/>
    </row>
    <row r="52" spans="1:11" x14ac:dyDescent="0.25">
      <c r="A52" s="32">
        <f t="shared" si="2"/>
        <v>42205</v>
      </c>
      <c r="B52" s="33">
        <f t="shared" si="0"/>
        <v>42205</v>
      </c>
      <c r="C52" s="34" t="s">
        <v>10</v>
      </c>
      <c r="D52" s="34" t="s">
        <v>9</v>
      </c>
      <c r="E52" s="34" t="s">
        <v>16</v>
      </c>
      <c r="F52" s="34" t="s">
        <v>21</v>
      </c>
      <c r="G52" s="34" t="s">
        <v>23</v>
      </c>
      <c r="H52" s="35" t="s">
        <v>26</v>
      </c>
      <c r="I52" s="34" t="s">
        <v>22</v>
      </c>
      <c r="J52" s="34" t="s">
        <v>23</v>
      </c>
      <c r="K52" s="36" t="s">
        <v>15</v>
      </c>
    </row>
    <row r="53" spans="1:11" x14ac:dyDescent="0.25">
      <c r="A53" s="32">
        <f t="shared" si="2"/>
        <v>42206</v>
      </c>
      <c r="B53" s="33">
        <f t="shared" si="0"/>
        <v>42206</v>
      </c>
      <c r="C53" s="34" t="s">
        <v>15</v>
      </c>
      <c r="D53" s="34" t="s">
        <v>17</v>
      </c>
      <c r="E53" s="34" t="s">
        <v>19</v>
      </c>
      <c r="F53" s="34" t="s">
        <v>20</v>
      </c>
      <c r="G53" s="34" t="s">
        <v>22</v>
      </c>
      <c r="H53" s="35" t="s">
        <v>26</v>
      </c>
      <c r="I53" s="34" t="s">
        <v>23</v>
      </c>
      <c r="J53" s="34" t="s">
        <v>21</v>
      </c>
      <c r="K53" s="36" t="s">
        <v>18</v>
      </c>
    </row>
    <row r="54" spans="1:11" x14ac:dyDescent="0.25">
      <c r="A54" s="32">
        <f t="shared" si="2"/>
        <v>42207</v>
      </c>
      <c r="B54" s="33">
        <f t="shared" si="0"/>
        <v>42207</v>
      </c>
      <c r="C54" s="34" t="s">
        <v>10</v>
      </c>
      <c r="D54" s="34" t="s">
        <v>9</v>
      </c>
      <c r="E54" s="34" t="s">
        <v>16</v>
      </c>
      <c r="F54" s="34" t="s">
        <v>22</v>
      </c>
      <c r="G54" s="34" t="s">
        <v>21</v>
      </c>
      <c r="H54" s="35" t="s">
        <v>26</v>
      </c>
      <c r="I54" s="34" t="s">
        <v>22</v>
      </c>
      <c r="J54" s="34" t="s">
        <v>23</v>
      </c>
      <c r="K54" s="36" t="s">
        <v>15</v>
      </c>
    </row>
    <row r="55" spans="1:11" x14ac:dyDescent="0.25">
      <c r="A55" s="32">
        <f t="shared" si="2"/>
        <v>42208</v>
      </c>
      <c r="B55" s="33">
        <f t="shared" si="0"/>
        <v>42208</v>
      </c>
      <c r="C55" s="34" t="s">
        <v>15</v>
      </c>
      <c r="D55" s="34" t="s">
        <v>18</v>
      </c>
      <c r="E55" s="34" t="s">
        <v>19</v>
      </c>
      <c r="F55" s="34" t="s">
        <v>20</v>
      </c>
      <c r="G55" s="34" t="s">
        <v>22</v>
      </c>
      <c r="H55" s="35" t="s">
        <v>26</v>
      </c>
      <c r="I55" s="34" t="s">
        <v>23</v>
      </c>
      <c r="J55" s="34" t="s">
        <v>21</v>
      </c>
      <c r="K55" s="36" t="s">
        <v>9</v>
      </c>
    </row>
    <row r="56" spans="1:11" x14ac:dyDescent="0.25">
      <c r="A56" s="32">
        <f t="shared" si="2"/>
        <v>42209</v>
      </c>
      <c r="B56" s="33">
        <f t="shared" si="0"/>
        <v>42209</v>
      </c>
      <c r="C56" s="34" t="s">
        <v>17</v>
      </c>
      <c r="D56" s="34" t="s">
        <v>9</v>
      </c>
      <c r="E56" s="34" t="s">
        <v>16</v>
      </c>
      <c r="F56" s="34" t="s">
        <v>23</v>
      </c>
      <c r="G56" s="34" t="s">
        <v>9</v>
      </c>
      <c r="H56" s="35" t="s">
        <v>26</v>
      </c>
      <c r="I56" s="34" t="s">
        <v>22</v>
      </c>
      <c r="J56" s="34" t="s">
        <v>9</v>
      </c>
      <c r="K56" s="36" t="s">
        <v>16</v>
      </c>
    </row>
    <row r="57" spans="1:11" x14ac:dyDescent="0.25">
      <c r="A57" s="32">
        <f t="shared" si="2"/>
        <v>42210</v>
      </c>
      <c r="B57" s="33">
        <f t="shared" si="0"/>
        <v>42210</v>
      </c>
      <c r="C57" s="34" t="s">
        <v>136</v>
      </c>
      <c r="D57" s="34"/>
      <c r="E57" s="34"/>
      <c r="F57" s="34"/>
      <c r="G57" s="34"/>
      <c r="H57" s="35" t="s">
        <v>26</v>
      </c>
      <c r="I57" s="34" t="s">
        <v>136</v>
      </c>
      <c r="J57" s="34"/>
      <c r="K57" s="36"/>
    </row>
    <row r="58" spans="1:11" ht="15.75" thickBot="1" x14ac:dyDescent="0.3">
      <c r="A58" s="41">
        <f t="shared" si="2"/>
        <v>42211</v>
      </c>
      <c r="B58" s="42">
        <f t="shared" si="0"/>
        <v>42211</v>
      </c>
      <c r="C58" s="43" t="s">
        <v>137</v>
      </c>
      <c r="D58" s="43"/>
      <c r="E58" s="43"/>
      <c r="F58" s="43"/>
      <c r="G58" s="43"/>
      <c r="H58" s="43"/>
      <c r="I58" s="43"/>
      <c r="J58" s="43"/>
      <c r="K58" s="44"/>
    </row>
    <row r="59" spans="1:11" x14ac:dyDescent="0.25">
      <c r="A59" s="32">
        <f t="shared" si="2"/>
        <v>42212</v>
      </c>
      <c r="B59" s="33">
        <f t="shared" si="0"/>
        <v>42212</v>
      </c>
      <c r="C59" s="34" t="s">
        <v>10</v>
      </c>
      <c r="D59" s="34" t="s">
        <v>9</v>
      </c>
      <c r="E59" s="34" t="s">
        <v>16</v>
      </c>
      <c r="F59" s="34" t="s">
        <v>21</v>
      </c>
      <c r="G59" s="34" t="s">
        <v>23</v>
      </c>
      <c r="H59" s="35" t="s">
        <v>26</v>
      </c>
      <c r="I59" s="34" t="s">
        <v>22</v>
      </c>
      <c r="J59" s="34" t="s">
        <v>23</v>
      </c>
      <c r="K59" s="36" t="s">
        <v>15</v>
      </c>
    </row>
    <row r="60" spans="1:11" x14ac:dyDescent="0.25">
      <c r="A60" s="32">
        <f t="shared" si="2"/>
        <v>42213</v>
      </c>
      <c r="B60" s="33">
        <f t="shared" si="0"/>
        <v>42213</v>
      </c>
      <c r="C60" s="34" t="s">
        <v>15</v>
      </c>
      <c r="D60" s="34" t="s">
        <v>17</v>
      </c>
      <c r="E60" s="34" t="s">
        <v>19</v>
      </c>
      <c r="F60" s="34" t="s">
        <v>20</v>
      </c>
      <c r="G60" s="34" t="s">
        <v>22</v>
      </c>
      <c r="H60" s="35" t="s">
        <v>26</v>
      </c>
      <c r="I60" s="34" t="s">
        <v>23</v>
      </c>
      <c r="J60" s="34" t="s">
        <v>21</v>
      </c>
      <c r="K60" s="36" t="s">
        <v>18</v>
      </c>
    </row>
    <row r="61" spans="1:11" x14ac:dyDescent="0.25">
      <c r="A61" s="32">
        <f t="shared" si="2"/>
        <v>42214</v>
      </c>
      <c r="B61" s="33">
        <f t="shared" si="0"/>
        <v>42214</v>
      </c>
      <c r="C61" s="34" t="s">
        <v>10</v>
      </c>
      <c r="D61" s="34" t="s">
        <v>9</v>
      </c>
      <c r="E61" s="34" t="s">
        <v>16</v>
      </c>
      <c r="F61" s="34" t="s">
        <v>22</v>
      </c>
      <c r="G61" s="34" t="s">
        <v>21</v>
      </c>
      <c r="H61" s="35" t="s">
        <v>26</v>
      </c>
      <c r="I61" s="34" t="s">
        <v>22</v>
      </c>
      <c r="J61" s="34" t="s">
        <v>23</v>
      </c>
      <c r="K61" s="36" t="s">
        <v>15</v>
      </c>
    </row>
    <row r="62" spans="1:11" x14ac:dyDescent="0.25">
      <c r="A62" s="32">
        <f t="shared" si="2"/>
        <v>42215</v>
      </c>
      <c r="B62" s="33">
        <f t="shared" si="0"/>
        <v>42215</v>
      </c>
      <c r="C62" s="34" t="s">
        <v>15</v>
      </c>
      <c r="D62" s="34" t="s">
        <v>18</v>
      </c>
      <c r="E62" s="34" t="s">
        <v>19</v>
      </c>
      <c r="F62" s="34" t="s">
        <v>20</v>
      </c>
      <c r="G62" s="34" t="s">
        <v>22</v>
      </c>
      <c r="H62" s="35" t="s">
        <v>26</v>
      </c>
      <c r="I62" s="34" t="s">
        <v>23</v>
      </c>
      <c r="J62" s="34" t="s">
        <v>21</v>
      </c>
      <c r="K62" s="36" t="s">
        <v>9</v>
      </c>
    </row>
    <row r="63" spans="1:11" x14ac:dyDescent="0.25">
      <c r="A63" s="32">
        <f t="shared" si="2"/>
        <v>42216</v>
      </c>
      <c r="B63" s="33">
        <f t="shared" si="0"/>
        <v>42216</v>
      </c>
      <c r="C63" s="34" t="s">
        <v>17</v>
      </c>
      <c r="D63" s="34" t="s">
        <v>9</v>
      </c>
      <c r="E63" s="34" t="s">
        <v>16</v>
      </c>
      <c r="F63" s="34" t="s">
        <v>23</v>
      </c>
      <c r="G63" s="34" t="s">
        <v>9</v>
      </c>
      <c r="H63" s="35" t="s">
        <v>26</v>
      </c>
      <c r="I63" s="34" t="s">
        <v>22</v>
      </c>
      <c r="J63" s="34" t="s">
        <v>9</v>
      </c>
      <c r="K63" s="36" t="s">
        <v>16</v>
      </c>
    </row>
    <row r="64" spans="1:11" x14ac:dyDescent="0.25">
      <c r="A64" s="32">
        <f>A63+1</f>
        <v>42217</v>
      </c>
      <c r="B64" s="33">
        <f t="shared" si="0"/>
        <v>42217</v>
      </c>
      <c r="C64" s="34" t="s">
        <v>136</v>
      </c>
      <c r="D64" s="34"/>
      <c r="E64" s="34"/>
      <c r="F64" s="34"/>
      <c r="G64" s="34"/>
      <c r="H64" s="35" t="s">
        <v>26</v>
      </c>
      <c r="I64" s="34" t="s">
        <v>136</v>
      </c>
      <c r="J64" s="34"/>
      <c r="K64" s="36"/>
    </row>
    <row r="65" spans="1:11" ht="15.75" thickBot="1" x14ac:dyDescent="0.3">
      <c r="A65" s="41">
        <f t="shared" si="2"/>
        <v>42218</v>
      </c>
      <c r="B65" s="42">
        <f t="shared" si="0"/>
        <v>42218</v>
      </c>
      <c r="C65" s="43" t="s">
        <v>137</v>
      </c>
      <c r="D65" s="43"/>
      <c r="E65" s="43"/>
      <c r="F65" s="43"/>
      <c r="G65" s="43"/>
      <c r="H65" s="43"/>
      <c r="I65" s="43"/>
      <c r="J65" s="43"/>
      <c r="K65" s="44"/>
    </row>
    <row r="66" spans="1:11" x14ac:dyDescent="0.25">
      <c r="A66" s="32">
        <f t="shared" si="2"/>
        <v>42219</v>
      </c>
      <c r="B66" s="33">
        <f t="shared" ref="B66:B127" si="3">A66</f>
        <v>42219</v>
      </c>
      <c r="C66" s="34" t="s">
        <v>10</v>
      </c>
      <c r="D66" s="34" t="s">
        <v>9</v>
      </c>
      <c r="E66" s="34" t="s">
        <v>16</v>
      </c>
      <c r="F66" s="34" t="s">
        <v>21</v>
      </c>
      <c r="G66" s="34" t="s">
        <v>23</v>
      </c>
      <c r="H66" s="35" t="s">
        <v>26</v>
      </c>
      <c r="I66" s="34" t="s">
        <v>22</v>
      </c>
      <c r="J66" s="34" t="s">
        <v>23</v>
      </c>
      <c r="K66" s="36" t="s">
        <v>15</v>
      </c>
    </row>
    <row r="67" spans="1:11" x14ac:dyDescent="0.25">
      <c r="A67" s="32">
        <f t="shared" si="2"/>
        <v>42220</v>
      </c>
      <c r="B67" s="33">
        <f t="shared" si="3"/>
        <v>42220</v>
      </c>
      <c r="C67" s="34" t="s">
        <v>15</v>
      </c>
      <c r="D67" s="34" t="s">
        <v>17</v>
      </c>
      <c r="E67" s="34" t="s">
        <v>19</v>
      </c>
      <c r="F67" s="34" t="s">
        <v>20</v>
      </c>
      <c r="G67" s="34" t="s">
        <v>22</v>
      </c>
      <c r="H67" s="35" t="s">
        <v>26</v>
      </c>
      <c r="I67" s="34" t="s">
        <v>23</v>
      </c>
      <c r="J67" s="34" t="s">
        <v>21</v>
      </c>
      <c r="K67" s="36" t="s">
        <v>18</v>
      </c>
    </row>
    <row r="68" spans="1:11" x14ac:dyDescent="0.25">
      <c r="A68" s="32">
        <f t="shared" si="2"/>
        <v>42221</v>
      </c>
      <c r="B68" s="33">
        <f t="shared" si="3"/>
        <v>42221</v>
      </c>
      <c r="C68" s="34" t="s">
        <v>10</v>
      </c>
      <c r="D68" s="34" t="s">
        <v>9</v>
      </c>
      <c r="E68" s="34" t="s">
        <v>16</v>
      </c>
      <c r="F68" s="34" t="s">
        <v>22</v>
      </c>
      <c r="G68" s="34" t="s">
        <v>21</v>
      </c>
      <c r="H68" s="35" t="s">
        <v>26</v>
      </c>
      <c r="I68" s="34" t="s">
        <v>22</v>
      </c>
      <c r="J68" s="34" t="s">
        <v>23</v>
      </c>
      <c r="K68" s="36" t="s">
        <v>15</v>
      </c>
    </row>
    <row r="69" spans="1:11" x14ac:dyDescent="0.25">
      <c r="A69" s="32">
        <f t="shared" si="2"/>
        <v>42222</v>
      </c>
      <c r="B69" s="33">
        <f t="shared" si="3"/>
        <v>42222</v>
      </c>
      <c r="C69" s="34" t="s">
        <v>15</v>
      </c>
      <c r="D69" s="34" t="s">
        <v>18</v>
      </c>
      <c r="E69" s="34" t="s">
        <v>19</v>
      </c>
      <c r="F69" s="34" t="s">
        <v>20</v>
      </c>
      <c r="G69" s="34" t="s">
        <v>22</v>
      </c>
      <c r="H69" s="35" t="s">
        <v>26</v>
      </c>
      <c r="I69" s="34" t="s">
        <v>23</v>
      </c>
      <c r="J69" s="34" t="s">
        <v>21</v>
      </c>
      <c r="K69" s="36" t="s">
        <v>9</v>
      </c>
    </row>
    <row r="70" spans="1:11" x14ac:dyDescent="0.25">
      <c r="A70" s="32">
        <f t="shared" si="2"/>
        <v>42223</v>
      </c>
      <c r="B70" s="33">
        <f t="shared" si="3"/>
        <v>42223</v>
      </c>
      <c r="C70" s="34" t="s">
        <v>17</v>
      </c>
      <c r="D70" s="34" t="s">
        <v>9</v>
      </c>
      <c r="E70" s="34" t="s">
        <v>16</v>
      </c>
      <c r="F70" s="34" t="s">
        <v>23</v>
      </c>
      <c r="G70" s="34" t="s">
        <v>9</v>
      </c>
      <c r="H70" s="35" t="s">
        <v>26</v>
      </c>
      <c r="I70" s="34" t="s">
        <v>22</v>
      </c>
      <c r="J70" s="34" t="s">
        <v>9</v>
      </c>
      <c r="K70" s="36" t="s">
        <v>16</v>
      </c>
    </row>
    <row r="71" spans="1:11" x14ac:dyDescent="0.25">
      <c r="A71" s="32">
        <f t="shared" si="2"/>
        <v>42224</v>
      </c>
      <c r="B71" s="33">
        <f t="shared" si="3"/>
        <v>42224</v>
      </c>
      <c r="C71" s="34" t="s">
        <v>136</v>
      </c>
      <c r="D71" s="34"/>
      <c r="E71" s="34"/>
      <c r="F71" s="34"/>
      <c r="G71" s="34"/>
      <c r="H71" s="35" t="s">
        <v>26</v>
      </c>
      <c r="I71" s="34" t="s">
        <v>136</v>
      </c>
      <c r="J71" s="34"/>
      <c r="K71" s="36"/>
    </row>
    <row r="72" spans="1:11" ht="15.75" thickBot="1" x14ac:dyDescent="0.3">
      <c r="A72" s="41">
        <f t="shared" si="2"/>
        <v>42225</v>
      </c>
      <c r="B72" s="42">
        <f t="shared" si="3"/>
        <v>42225</v>
      </c>
      <c r="C72" s="43" t="s">
        <v>137</v>
      </c>
      <c r="D72" s="43"/>
      <c r="E72" s="43"/>
      <c r="F72" s="43"/>
      <c r="G72" s="43"/>
      <c r="H72" s="43"/>
      <c r="I72" s="43"/>
      <c r="J72" s="43"/>
      <c r="K72" s="44"/>
    </row>
    <row r="73" spans="1:11" x14ac:dyDescent="0.25">
      <c r="A73" s="32">
        <f t="shared" si="2"/>
        <v>42226</v>
      </c>
      <c r="B73" s="33">
        <f t="shared" si="3"/>
        <v>42226</v>
      </c>
      <c r="C73" s="34" t="s">
        <v>10</v>
      </c>
      <c r="D73" s="34" t="s">
        <v>9</v>
      </c>
      <c r="E73" s="34" t="s">
        <v>16</v>
      </c>
      <c r="F73" s="34" t="s">
        <v>21</v>
      </c>
      <c r="G73" s="34" t="s">
        <v>23</v>
      </c>
      <c r="H73" s="35" t="s">
        <v>26</v>
      </c>
      <c r="I73" s="34" t="s">
        <v>22</v>
      </c>
      <c r="J73" s="34" t="s">
        <v>23</v>
      </c>
      <c r="K73" s="36" t="s">
        <v>15</v>
      </c>
    </row>
    <row r="74" spans="1:11" x14ac:dyDescent="0.25">
      <c r="A74" s="32">
        <f t="shared" si="2"/>
        <v>42227</v>
      </c>
      <c r="B74" s="33">
        <f t="shared" si="3"/>
        <v>42227</v>
      </c>
      <c r="C74" s="34" t="s">
        <v>15</v>
      </c>
      <c r="D74" s="34" t="s">
        <v>17</v>
      </c>
      <c r="E74" s="34" t="s">
        <v>19</v>
      </c>
      <c r="F74" s="34" t="s">
        <v>20</v>
      </c>
      <c r="G74" s="34" t="s">
        <v>22</v>
      </c>
      <c r="H74" s="35" t="s">
        <v>26</v>
      </c>
      <c r="I74" s="34" t="s">
        <v>23</v>
      </c>
      <c r="J74" s="34" t="s">
        <v>21</v>
      </c>
      <c r="K74" s="36" t="s">
        <v>18</v>
      </c>
    </row>
    <row r="75" spans="1:11" x14ac:dyDescent="0.25">
      <c r="A75" s="32">
        <f t="shared" si="2"/>
        <v>42228</v>
      </c>
      <c r="B75" s="33">
        <f t="shared" si="3"/>
        <v>42228</v>
      </c>
      <c r="C75" s="34" t="s">
        <v>10</v>
      </c>
      <c r="D75" s="34" t="s">
        <v>9</v>
      </c>
      <c r="E75" s="34" t="s">
        <v>16</v>
      </c>
      <c r="F75" s="34" t="s">
        <v>22</v>
      </c>
      <c r="G75" s="34" t="s">
        <v>21</v>
      </c>
      <c r="H75" s="35" t="s">
        <v>26</v>
      </c>
      <c r="I75" s="34" t="s">
        <v>22</v>
      </c>
      <c r="J75" s="34" t="s">
        <v>23</v>
      </c>
      <c r="K75" s="36" t="s">
        <v>15</v>
      </c>
    </row>
    <row r="76" spans="1:11" x14ac:dyDescent="0.25">
      <c r="A76" s="32">
        <f t="shared" si="2"/>
        <v>42229</v>
      </c>
      <c r="B76" s="33">
        <f t="shared" si="3"/>
        <v>42229</v>
      </c>
      <c r="C76" s="34" t="s">
        <v>15</v>
      </c>
      <c r="D76" s="34" t="s">
        <v>18</v>
      </c>
      <c r="E76" s="34" t="s">
        <v>19</v>
      </c>
      <c r="F76" s="34" t="s">
        <v>20</v>
      </c>
      <c r="G76" s="34" t="s">
        <v>22</v>
      </c>
      <c r="H76" s="35" t="s">
        <v>26</v>
      </c>
      <c r="I76" s="34" t="s">
        <v>23</v>
      </c>
      <c r="J76" s="34" t="s">
        <v>21</v>
      </c>
      <c r="K76" s="36" t="s">
        <v>9</v>
      </c>
    </row>
    <row r="77" spans="1:11" x14ac:dyDescent="0.25">
      <c r="A77" s="32">
        <f t="shared" si="2"/>
        <v>42230</v>
      </c>
      <c r="B77" s="33">
        <f t="shared" si="3"/>
        <v>42230</v>
      </c>
      <c r="C77" s="34" t="s">
        <v>17</v>
      </c>
      <c r="D77" s="34" t="s">
        <v>9</v>
      </c>
      <c r="E77" s="34" t="s">
        <v>16</v>
      </c>
      <c r="F77" s="34" t="s">
        <v>23</v>
      </c>
      <c r="G77" s="34" t="s">
        <v>9</v>
      </c>
      <c r="H77" s="35" t="s">
        <v>26</v>
      </c>
      <c r="I77" s="34" t="s">
        <v>22</v>
      </c>
      <c r="J77" s="34" t="s">
        <v>9</v>
      </c>
      <c r="K77" s="36" t="s">
        <v>16</v>
      </c>
    </row>
    <row r="78" spans="1:11" x14ac:dyDescent="0.25">
      <c r="A78" s="32">
        <f t="shared" si="2"/>
        <v>42231</v>
      </c>
      <c r="B78" s="33">
        <f t="shared" si="3"/>
        <v>42231</v>
      </c>
      <c r="C78" s="34" t="s">
        <v>136</v>
      </c>
      <c r="D78" s="34"/>
      <c r="E78" s="34"/>
      <c r="F78" s="34"/>
      <c r="G78" s="34"/>
      <c r="H78" s="35" t="s">
        <v>26</v>
      </c>
      <c r="I78" s="34" t="s">
        <v>136</v>
      </c>
      <c r="J78" s="34"/>
      <c r="K78" s="36"/>
    </row>
    <row r="79" spans="1:11" ht="15.75" thickBot="1" x14ac:dyDescent="0.3">
      <c r="A79" s="41">
        <f t="shared" si="2"/>
        <v>42232</v>
      </c>
      <c r="B79" s="42">
        <f t="shared" si="3"/>
        <v>42232</v>
      </c>
      <c r="C79" s="43" t="s">
        <v>137</v>
      </c>
      <c r="D79" s="43"/>
      <c r="E79" s="43"/>
      <c r="F79" s="43"/>
      <c r="G79" s="43"/>
      <c r="H79" s="43"/>
      <c r="I79" s="43"/>
      <c r="J79" s="43"/>
      <c r="K79" s="44"/>
    </row>
    <row r="80" spans="1:11" x14ac:dyDescent="0.25">
      <c r="A80" s="32">
        <f t="shared" si="2"/>
        <v>42233</v>
      </c>
      <c r="B80" s="33">
        <f t="shared" si="3"/>
        <v>42233</v>
      </c>
      <c r="C80" s="34" t="s">
        <v>10</v>
      </c>
      <c r="D80" s="34" t="s">
        <v>9</v>
      </c>
      <c r="E80" s="34" t="s">
        <v>16</v>
      </c>
      <c r="F80" s="34" t="s">
        <v>21</v>
      </c>
      <c r="G80" s="34" t="s">
        <v>23</v>
      </c>
      <c r="H80" s="35" t="s">
        <v>26</v>
      </c>
      <c r="I80" s="34" t="s">
        <v>22</v>
      </c>
      <c r="J80" s="34" t="s">
        <v>23</v>
      </c>
      <c r="K80" s="36" t="s">
        <v>15</v>
      </c>
    </row>
    <row r="81" spans="1:11" x14ac:dyDescent="0.25">
      <c r="A81" s="32">
        <f t="shared" si="2"/>
        <v>42234</v>
      </c>
      <c r="B81" s="33">
        <f t="shared" si="3"/>
        <v>42234</v>
      </c>
      <c r="C81" s="34" t="s">
        <v>15</v>
      </c>
      <c r="D81" s="34" t="s">
        <v>17</v>
      </c>
      <c r="E81" s="34" t="s">
        <v>19</v>
      </c>
      <c r="F81" s="34" t="s">
        <v>20</v>
      </c>
      <c r="G81" s="34" t="s">
        <v>22</v>
      </c>
      <c r="H81" s="35" t="s">
        <v>26</v>
      </c>
      <c r="I81" s="34" t="s">
        <v>23</v>
      </c>
      <c r="J81" s="34" t="s">
        <v>21</v>
      </c>
      <c r="K81" s="36" t="s">
        <v>18</v>
      </c>
    </row>
    <row r="82" spans="1:11" x14ac:dyDescent="0.25">
      <c r="A82" s="32">
        <f t="shared" si="2"/>
        <v>42235</v>
      </c>
      <c r="B82" s="33">
        <f t="shared" si="3"/>
        <v>42235</v>
      </c>
      <c r="C82" s="34" t="s">
        <v>10</v>
      </c>
      <c r="D82" s="34" t="s">
        <v>9</v>
      </c>
      <c r="E82" s="34" t="s">
        <v>16</v>
      </c>
      <c r="F82" s="34" t="s">
        <v>22</v>
      </c>
      <c r="G82" s="34" t="s">
        <v>21</v>
      </c>
      <c r="H82" s="35" t="s">
        <v>26</v>
      </c>
      <c r="I82" s="34" t="s">
        <v>22</v>
      </c>
      <c r="J82" s="34" t="s">
        <v>23</v>
      </c>
      <c r="K82" s="36" t="s">
        <v>15</v>
      </c>
    </row>
    <row r="83" spans="1:11" x14ac:dyDescent="0.25">
      <c r="A83" s="32">
        <f t="shared" si="2"/>
        <v>42236</v>
      </c>
      <c r="B83" s="33">
        <f t="shared" si="3"/>
        <v>42236</v>
      </c>
      <c r="C83" s="34" t="s">
        <v>15</v>
      </c>
      <c r="D83" s="34" t="s">
        <v>18</v>
      </c>
      <c r="E83" s="34" t="s">
        <v>19</v>
      </c>
      <c r="F83" s="34" t="s">
        <v>20</v>
      </c>
      <c r="G83" s="34" t="s">
        <v>22</v>
      </c>
      <c r="H83" s="35" t="s">
        <v>26</v>
      </c>
      <c r="I83" s="34" t="s">
        <v>23</v>
      </c>
      <c r="J83" s="34" t="s">
        <v>21</v>
      </c>
      <c r="K83" s="36" t="s">
        <v>9</v>
      </c>
    </row>
    <row r="84" spans="1:11" x14ac:dyDescent="0.25">
      <c r="A84" s="32">
        <f t="shared" si="2"/>
        <v>42237</v>
      </c>
      <c r="B84" s="33">
        <f t="shared" si="3"/>
        <v>42237</v>
      </c>
      <c r="C84" s="34" t="s">
        <v>17</v>
      </c>
      <c r="D84" s="34" t="s">
        <v>9</v>
      </c>
      <c r="E84" s="34" t="s">
        <v>16</v>
      </c>
      <c r="F84" s="34" t="s">
        <v>23</v>
      </c>
      <c r="G84" s="34" t="s">
        <v>9</v>
      </c>
      <c r="H84" s="35" t="s">
        <v>26</v>
      </c>
      <c r="I84" s="34" t="s">
        <v>22</v>
      </c>
      <c r="J84" s="34" t="s">
        <v>9</v>
      </c>
      <c r="K84" s="36" t="s">
        <v>16</v>
      </c>
    </row>
    <row r="85" spans="1:11" x14ac:dyDescent="0.25">
      <c r="A85" s="32">
        <f t="shared" si="2"/>
        <v>42238</v>
      </c>
      <c r="B85" s="33">
        <f t="shared" si="3"/>
        <v>42238</v>
      </c>
      <c r="C85" s="34" t="s">
        <v>136</v>
      </c>
      <c r="D85" s="34"/>
      <c r="E85" s="34"/>
      <c r="F85" s="34"/>
      <c r="G85" s="34"/>
      <c r="H85" s="35" t="s">
        <v>26</v>
      </c>
      <c r="I85" s="34" t="s">
        <v>136</v>
      </c>
      <c r="J85" s="34"/>
      <c r="K85" s="36"/>
    </row>
    <row r="86" spans="1:11" ht="15.75" thickBot="1" x14ac:dyDescent="0.3">
      <c r="A86" s="41">
        <f t="shared" si="2"/>
        <v>42239</v>
      </c>
      <c r="B86" s="42">
        <f t="shared" si="3"/>
        <v>42239</v>
      </c>
      <c r="C86" s="43" t="s">
        <v>137</v>
      </c>
      <c r="D86" s="43"/>
      <c r="E86" s="43"/>
      <c r="F86" s="43"/>
      <c r="G86" s="43"/>
      <c r="H86" s="43"/>
      <c r="I86" s="43"/>
      <c r="J86" s="43"/>
      <c r="K86" s="44"/>
    </row>
    <row r="87" spans="1:11" x14ac:dyDescent="0.25">
      <c r="A87" s="32">
        <f t="shared" si="2"/>
        <v>42240</v>
      </c>
      <c r="B87" s="33">
        <f t="shared" si="3"/>
        <v>42240</v>
      </c>
      <c r="C87" s="34" t="s">
        <v>10</v>
      </c>
      <c r="D87" s="34" t="s">
        <v>9</v>
      </c>
      <c r="E87" s="34" t="s">
        <v>16</v>
      </c>
      <c r="F87" s="34" t="s">
        <v>21</v>
      </c>
      <c r="G87" s="34" t="s">
        <v>23</v>
      </c>
      <c r="H87" s="35" t="s">
        <v>26</v>
      </c>
      <c r="I87" s="34" t="s">
        <v>22</v>
      </c>
      <c r="J87" s="34" t="s">
        <v>23</v>
      </c>
      <c r="K87" s="36" t="s">
        <v>15</v>
      </c>
    </row>
    <row r="88" spans="1:11" x14ac:dyDescent="0.25">
      <c r="A88" s="32">
        <f t="shared" si="2"/>
        <v>42241</v>
      </c>
      <c r="B88" s="33">
        <f t="shared" si="3"/>
        <v>42241</v>
      </c>
      <c r="C88" s="34" t="s">
        <v>15</v>
      </c>
      <c r="D88" s="34" t="s">
        <v>17</v>
      </c>
      <c r="E88" s="34" t="s">
        <v>19</v>
      </c>
      <c r="F88" s="34" t="s">
        <v>20</v>
      </c>
      <c r="G88" s="34" t="s">
        <v>22</v>
      </c>
      <c r="H88" s="35" t="s">
        <v>26</v>
      </c>
      <c r="I88" s="34" t="s">
        <v>23</v>
      </c>
      <c r="J88" s="34" t="s">
        <v>21</v>
      </c>
      <c r="K88" s="36" t="s">
        <v>18</v>
      </c>
    </row>
    <row r="89" spans="1:11" x14ac:dyDescent="0.25">
      <c r="A89" s="32">
        <f t="shared" si="2"/>
        <v>42242</v>
      </c>
      <c r="B89" s="33">
        <f t="shared" si="3"/>
        <v>42242</v>
      </c>
      <c r="C89" s="34" t="s">
        <v>10</v>
      </c>
      <c r="D89" s="34" t="s">
        <v>9</v>
      </c>
      <c r="E89" s="34" t="s">
        <v>16</v>
      </c>
      <c r="F89" s="34" t="s">
        <v>22</v>
      </c>
      <c r="G89" s="34" t="s">
        <v>21</v>
      </c>
      <c r="H89" s="35" t="s">
        <v>26</v>
      </c>
      <c r="I89" s="34" t="s">
        <v>22</v>
      </c>
      <c r="J89" s="34" t="s">
        <v>23</v>
      </c>
      <c r="K89" s="36" t="s">
        <v>15</v>
      </c>
    </row>
    <row r="90" spans="1:11" x14ac:dyDescent="0.25">
      <c r="A90" s="32">
        <f t="shared" si="2"/>
        <v>42243</v>
      </c>
      <c r="B90" s="33">
        <f t="shared" si="3"/>
        <v>42243</v>
      </c>
      <c r="C90" s="34" t="s">
        <v>15</v>
      </c>
      <c r="D90" s="34" t="s">
        <v>18</v>
      </c>
      <c r="E90" s="34" t="s">
        <v>19</v>
      </c>
      <c r="F90" s="34" t="s">
        <v>20</v>
      </c>
      <c r="G90" s="34" t="s">
        <v>22</v>
      </c>
      <c r="H90" s="35" t="s">
        <v>26</v>
      </c>
      <c r="I90" s="34" t="s">
        <v>23</v>
      </c>
      <c r="J90" s="34" t="s">
        <v>21</v>
      </c>
      <c r="K90" s="36" t="s">
        <v>9</v>
      </c>
    </row>
    <row r="91" spans="1:11" x14ac:dyDescent="0.25">
      <c r="A91" s="32">
        <f t="shared" si="2"/>
        <v>42244</v>
      </c>
      <c r="B91" s="33">
        <f t="shared" si="3"/>
        <v>42244</v>
      </c>
      <c r="C91" s="34" t="s">
        <v>17</v>
      </c>
      <c r="D91" s="34" t="s">
        <v>9</v>
      </c>
      <c r="E91" s="34" t="s">
        <v>16</v>
      </c>
      <c r="F91" s="34" t="s">
        <v>23</v>
      </c>
      <c r="G91" s="34" t="s">
        <v>9</v>
      </c>
      <c r="H91" s="35" t="s">
        <v>26</v>
      </c>
      <c r="I91" s="34" t="s">
        <v>22</v>
      </c>
      <c r="J91" s="34" t="s">
        <v>9</v>
      </c>
      <c r="K91" s="36" t="s">
        <v>16</v>
      </c>
    </row>
    <row r="92" spans="1:11" x14ac:dyDescent="0.25">
      <c r="A92" s="32">
        <f t="shared" si="2"/>
        <v>42245</v>
      </c>
      <c r="B92" s="33">
        <f t="shared" si="3"/>
        <v>42245</v>
      </c>
      <c r="C92" s="34" t="s">
        <v>136</v>
      </c>
      <c r="D92" s="34"/>
      <c r="E92" s="34"/>
      <c r="F92" s="34"/>
      <c r="G92" s="34"/>
      <c r="H92" s="35" t="s">
        <v>26</v>
      </c>
      <c r="I92" s="34" t="s">
        <v>136</v>
      </c>
      <c r="J92" s="34"/>
      <c r="K92" s="36"/>
    </row>
    <row r="93" spans="1:11" ht="15.75" thickBot="1" x14ac:dyDescent="0.3">
      <c r="A93" s="41">
        <f t="shared" si="2"/>
        <v>42246</v>
      </c>
      <c r="B93" s="42">
        <f t="shared" si="3"/>
        <v>42246</v>
      </c>
      <c r="C93" s="43" t="s">
        <v>137</v>
      </c>
      <c r="D93" s="43"/>
      <c r="E93" s="43"/>
      <c r="F93" s="43"/>
      <c r="G93" s="43"/>
      <c r="H93" s="43"/>
      <c r="I93" s="43"/>
      <c r="J93" s="43"/>
      <c r="K93" s="44"/>
    </row>
    <row r="94" spans="1:11" x14ac:dyDescent="0.25">
      <c r="A94" s="32">
        <f t="shared" si="2"/>
        <v>42247</v>
      </c>
      <c r="B94" s="33">
        <f t="shared" si="3"/>
        <v>42247</v>
      </c>
      <c r="C94" s="34" t="s">
        <v>10</v>
      </c>
      <c r="D94" s="34" t="s">
        <v>9</v>
      </c>
      <c r="E94" s="34" t="s">
        <v>16</v>
      </c>
      <c r="F94" s="34" t="s">
        <v>21</v>
      </c>
      <c r="G94" s="34" t="s">
        <v>23</v>
      </c>
      <c r="H94" s="35" t="s">
        <v>26</v>
      </c>
      <c r="I94" s="34" t="s">
        <v>22</v>
      </c>
      <c r="J94" s="34" t="s">
        <v>23</v>
      </c>
      <c r="K94" s="36" t="s">
        <v>15</v>
      </c>
    </row>
    <row r="95" spans="1:11" x14ac:dyDescent="0.25">
      <c r="A95" s="32">
        <f>A94+1</f>
        <v>42248</v>
      </c>
      <c r="B95" s="33">
        <f t="shared" si="3"/>
        <v>42248</v>
      </c>
      <c r="C95" s="34" t="s">
        <v>15</v>
      </c>
      <c r="D95" s="34" t="s">
        <v>17</v>
      </c>
      <c r="E95" s="34" t="s">
        <v>19</v>
      </c>
      <c r="F95" s="34" t="s">
        <v>20</v>
      </c>
      <c r="G95" s="34" t="s">
        <v>22</v>
      </c>
      <c r="H95" s="35" t="s">
        <v>26</v>
      </c>
      <c r="I95" s="34" t="s">
        <v>23</v>
      </c>
      <c r="J95" s="34" t="s">
        <v>21</v>
      </c>
      <c r="K95" s="36" t="s">
        <v>18</v>
      </c>
    </row>
    <row r="96" spans="1:11" x14ac:dyDescent="0.25">
      <c r="A96" s="32">
        <f t="shared" si="2"/>
        <v>42249</v>
      </c>
      <c r="B96" s="33">
        <f t="shared" si="3"/>
        <v>42249</v>
      </c>
      <c r="C96" s="34" t="s">
        <v>10</v>
      </c>
      <c r="D96" s="34" t="s">
        <v>9</v>
      </c>
      <c r="E96" s="34" t="s">
        <v>16</v>
      </c>
      <c r="F96" s="34" t="s">
        <v>22</v>
      </c>
      <c r="G96" s="34" t="s">
        <v>21</v>
      </c>
      <c r="H96" s="35" t="s">
        <v>26</v>
      </c>
      <c r="I96" s="34" t="s">
        <v>22</v>
      </c>
      <c r="J96" s="34" t="s">
        <v>23</v>
      </c>
      <c r="K96" s="36" t="s">
        <v>15</v>
      </c>
    </row>
    <row r="97" spans="1:11" x14ac:dyDescent="0.25">
      <c r="A97" s="32">
        <f t="shared" si="2"/>
        <v>42250</v>
      </c>
      <c r="B97" s="33">
        <f t="shared" si="3"/>
        <v>42250</v>
      </c>
      <c r="C97" s="34" t="s">
        <v>15</v>
      </c>
      <c r="D97" s="34" t="s">
        <v>18</v>
      </c>
      <c r="E97" s="34" t="s">
        <v>19</v>
      </c>
      <c r="F97" s="34" t="s">
        <v>20</v>
      </c>
      <c r="G97" s="34" t="s">
        <v>22</v>
      </c>
      <c r="H97" s="35" t="s">
        <v>26</v>
      </c>
      <c r="I97" s="34" t="s">
        <v>23</v>
      </c>
      <c r="J97" s="34" t="s">
        <v>21</v>
      </c>
      <c r="K97" s="36" t="s">
        <v>9</v>
      </c>
    </row>
    <row r="98" spans="1:11" x14ac:dyDescent="0.25">
      <c r="A98" s="32">
        <f t="shared" ref="A98:A147" si="4">A97+1</f>
        <v>42251</v>
      </c>
      <c r="B98" s="33">
        <f t="shared" si="3"/>
        <v>42251</v>
      </c>
      <c r="C98" s="34" t="s">
        <v>17</v>
      </c>
      <c r="D98" s="34" t="s">
        <v>9</v>
      </c>
      <c r="E98" s="34" t="s">
        <v>16</v>
      </c>
      <c r="F98" s="34" t="s">
        <v>23</v>
      </c>
      <c r="G98" s="34" t="s">
        <v>9</v>
      </c>
      <c r="H98" s="35" t="s">
        <v>26</v>
      </c>
      <c r="I98" s="34" t="s">
        <v>22</v>
      </c>
      <c r="J98" s="34" t="s">
        <v>9</v>
      </c>
      <c r="K98" s="36" t="s">
        <v>16</v>
      </c>
    </row>
    <row r="99" spans="1:11" x14ac:dyDescent="0.25">
      <c r="A99" s="32">
        <f t="shared" si="4"/>
        <v>42252</v>
      </c>
      <c r="B99" s="33">
        <f t="shared" si="3"/>
        <v>42252</v>
      </c>
      <c r="C99" s="34" t="s">
        <v>136</v>
      </c>
      <c r="D99" s="34"/>
      <c r="E99" s="34"/>
      <c r="F99" s="34"/>
      <c r="G99" s="34"/>
      <c r="H99" s="35" t="s">
        <v>26</v>
      </c>
      <c r="I99" s="34" t="s">
        <v>136</v>
      </c>
      <c r="J99" s="34"/>
      <c r="K99" s="36"/>
    </row>
    <row r="100" spans="1:11" ht="15.75" thickBot="1" x14ac:dyDescent="0.3">
      <c r="A100" s="41">
        <f t="shared" si="4"/>
        <v>42253</v>
      </c>
      <c r="B100" s="42">
        <f t="shared" si="3"/>
        <v>42253</v>
      </c>
      <c r="C100" s="43" t="s">
        <v>137</v>
      </c>
      <c r="D100" s="43"/>
      <c r="E100" s="43"/>
      <c r="F100" s="43"/>
      <c r="G100" s="43"/>
      <c r="H100" s="43"/>
      <c r="I100" s="43"/>
      <c r="J100" s="43"/>
      <c r="K100" s="44"/>
    </row>
    <row r="101" spans="1:11" ht="15.75" thickBot="1" x14ac:dyDescent="0.3">
      <c r="A101" s="32">
        <f t="shared" si="4"/>
        <v>42254</v>
      </c>
      <c r="B101" s="33">
        <f t="shared" si="3"/>
        <v>42254</v>
      </c>
      <c r="C101" s="43" t="s">
        <v>139</v>
      </c>
      <c r="D101" s="43" t="s">
        <v>9</v>
      </c>
      <c r="E101" s="43" t="s">
        <v>16</v>
      </c>
      <c r="F101" s="43" t="s">
        <v>21</v>
      </c>
      <c r="G101" s="43" t="s">
        <v>23</v>
      </c>
      <c r="H101" s="43" t="s">
        <v>26</v>
      </c>
      <c r="I101" s="43" t="s">
        <v>22</v>
      </c>
      <c r="J101" s="43" t="s">
        <v>23</v>
      </c>
      <c r="K101" s="44" t="s">
        <v>15</v>
      </c>
    </row>
    <row r="102" spans="1:11" x14ac:dyDescent="0.25">
      <c r="A102" s="32">
        <f t="shared" si="4"/>
        <v>42255</v>
      </c>
      <c r="B102" s="33">
        <f t="shared" si="3"/>
        <v>42255</v>
      </c>
      <c r="C102" s="34" t="s">
        <v>15</v>
      </c>
      <c r="D102" s="34" t="s">
        <v>17</v>
      </c>
      <c r="E102" s="34" t="s">
        <v>19</v>
      </c>
      <c r="F102" s="34" t="s">
        <v>20</v>
      </c>
      <c r="G102" s="34" t="s">
        <v>22</v>
      </c>
      <c r="H102" s="35" t="s">
        <v>26</v>
      </c>
      <c r="I102" s="34" t="s">
        <v>23</v>
      </c>
      <c r="J102" s="34" t="s">
        <v>21</v>
      </c>
      <c r="K102" s="36" t="s">
        <v>18</v>
      </c>
    </row>
    <row r="103" spans="1:11" x14ac:dyDescent="0.25">
      <c r="A103" s="32">
        <f t="shared" si="4"/>
        <v>42256</v>
      </c>
      <c r="B103" s="33">
        <f t="shared" si="3"/>
        <v>42256</v>
      </c>
      <c r="C103" s="34" t="s">
        <v>10</v>
      </c>
      <c r="D103" s="34" t="s">
        <v>9</v>
      </c>
      <c r="E103" s="34" t="s">
        <v>16</v>
      </c>
      <c r="F103" s="34" t="s">
        <v>22</v>
      </c>
      <c r="G103" s="34" t="s">
        <v>21</v>
      </c>
      <c r="H103" s="35" t="s">
        <v>26</v>
      </c>
      <c r="I103" s="34" t="s">
        <v>22</v>
      </c>
      <c r="J103" s="34" t="s">
        <v>23</v>
      </c>
      <c r="K103" s="36" t="s">
        <v>15</v>
      </c>
    </row>
    <row r="104" spans="1:11" x14ac:dyDescent="0.25">
      <c r="A104" s="32">
        <f t="shared" si="4"/>
        <v>42257</v>
      </c>
      <c r="B104" s="33">
        <f t="shared" si="3"/>
        <v>42257</v>
      </c>
      <c r="C104" s="34" t="s">
        <v>15</v>
      </c>
      <c r="D104" s="34" t="s">
        <v>18</v>
      </c>
      <c r="E104" s="34" t="s">
        <v>19</v>
      </c>
      <c r="F104" s="34" t="s">
        <v>20</v>
      </c>
      <c r="G104" s="34" t="s">
        <v>22</v>
      </c>
      <c r="H104" s="35" t="s">
        <v>26</v>
      </c>
      <c r="I104" s="34" t="s">
        <v>23</v>
      </c>
      <c r="J104" s="34" t="s">
        <v>21</v>
      </c>
      <c r="K104" s="36" t="s">
        <v>9</v>
      </c>
    </row>
    <row r="105" spans="1:11" x14ac:dyDescent="0.25">
      <c r="A105" s="32">
        <f t="shared" si="4"/>
        <v>42258</v>
      </c>
      <c r="B105" s="33">
        <f t="shared" si="3"/>
        <v>42258</v>
      </c>
      <c r="C105" s="34" t="s">
        <v>17</v>
      </c>
      <c r="D105" s="34" t="s">
        <v>9</v>
      </c>
      <c r="E105" s="34" t="s">
        <v>16</v>
      </c>
      <c r="F105" s="34" t="s">
        <v>23</v>
      </c>
      <c r="G105" s="34" t="s">
        <v>9</v>
      </c>
      <c r="H105" s="35" t="s">
        <v>26</v>
      </c>
      <c r="I105" s="34" t="s">
        <v>22</v>
      </c>
      <c r="J105" s="34" t="s">
        <v>9</v>
      </c>
      <c r="K105" s="36" t="s">
        <v>16</v>
      </c>
    </row>
    <row r="106" spans="1:11" x14ac:dyDescent="0.25">
      <c r="A106" s="32">
        <f t="shared" si="4"/>
        <v>42259</v>
      </c>
      <c r="B106" s="33">
        <f t="shared" si="3"/>
        <v>42259</v>
      </c>
      <c r="C106" s="34" t="s">
        <v>136</v>
      </c>
      <c r="D106" s="34"/>
      <c r="E106" s="34"/>
      <c r="F106" s="34"/>
      <c r="G106" s="34"/>
      <c r="H106" s="35" t="s">
        <v>26</v>
      </c>
      <c r="I106" s="34" t="s">
        <v>136</v>
      </c>
      <c r="J106" s="34"/>
      <c r="K106" s="36"/>
    </row>
    <row r="107" spans="1:11" ht="15.75" thickBot="1" x14ac:dyDescent="0.3">
      <c r="A107" s="41">
        <f t="shared" si="4"/>
        <v>42260</v>
      </c>
      <c r="B107" s="42">
        <f t="shared" si="3"/>
        <v>42260</v>
      </c>
      <c r="C107" s="43" t="s">
        <v>137</v>
      </c>
      <c r="D107" s="43"/>
      <c r="E107" s="43"/>
      <c r="F107" s="43"/>
      <c r="G107" s="43"/>
      <c r="H107" s="43"/>
      <c r="I107" s="43"/>
      <c r="J107" s="43"/>
      <c r="K107" s="44"/>
    </row>
    <row r="108" spans="1:11" x14ac:dyDescent="0.25">
      <c r="A108" s="32">
        <f t="shared" si="4"/>
        <v>42261</v>
      </c>
      <c r="B108" s="33">
        <f t="shared" si="3"/>
        <v>42261</v>
      </c>
      <c r="C108" s="34" t="s">
        <v>10</v>
      </c>
      <c r="D108" s="34" t="s">
        <v>9</v>
      </c>
      <c r="E108" s="34" t="s">
        <v>16</v>
      </c>
      <c r="F108" s="34" t="s">
        <v>21</v>
      </c>
      <c r="G108" s="34" t="s">
        <v>23</v>
      </c>
      <c r="H108" s="35" t="s">
        <v>26</v>
      </c>
      <c r="I108" s="34" t="s">
        <v>22</v>
      </c>
      <c r="J108" s="34" t="s">
        <v>23</v>
      </c>
      <c r="K108" s="36" t="s">
        <v>15</v>
      </c>
    </row>
    <row r="109" spans="1:11" x14ac:dyDescent="0.25">
      <c r="A109" s="32">
        <f t="shared" si="4"/>
        <v>42262</v>
      </c>
      <c r="B109" s="33">
        <f t="shared" si="3"/>
        <v>42262</v>
      </c>
      <c r="C109" s="34" t="s">
        <v>15</v>
      </c>
      <c r="D109" s="34" t="s">
        <v>17</v>
      </c>
      <c r="E109" s="34" t="s">
        <v>19</v>
      </c>
      <c r="F109" s="34" t="s">
        <v>20</v>
      </c>
      <c r="G109" s="34" t="s">
        <v>22</v>
      </c>
      <c r="H109" s="35" t="s">
        <v>26</v>
      </c>
      <c r="I109" s="34" t="s">
        <v>23</v>
      </c>
      <c r="J109" s="34" t="s">
        <v>21</v>
      </c>
      <c r="K109" s="36" t="s">
        <v>18</v>
      </c>
    </row>
    <row r="110" spans="1:11" x14ac:dyDescent="0.25">
      <c r="A110" s="32">
        <f t="shared" si="4"/>
        <v>42263</v>
      </c>
      <c r="B110" s="33">
        <f t="shared" si="3"/>
        <v>42263</v>
      </c>
      <c r="C110" s="34" t="s">
        <v>10</v>
      </c>
      <c r="D110" s="34" t="s">
        <v>9</v>
      </c>
      <c r="E110" s="34" t="s">
        <v>16</v>
      </c>
      <c r="F110" s="34" t="s">
        <v>22</v>
      </c>
      <c r="G110" s="34" t="s">
        <v>21</v>
      </c>
      <c r="H110" s="35" t="s">
        <v>26</v>
      </c>
      <c r="I110" s="34" t="s">
        <v>22</v>
      </c>
      <c r="J110" s="34" t="s">
        <v>23</v>
      </c>
      <c r="K110" s="36" t="s">
        <v>15</v>
      </c>
    </row>
    <row r="111" spans="1:11" x14ac:dyDescent="0.25">
      <c r="A111" s="32">
        <f t="shared" si="4"/>
        <v>42264</v>
      </c>
      <c r="B111" s="33">
        <f t="shared" si="3"/>
        <v>42264</v>
      </c>
      <c r="C111" s="34" t="s">
        <v>15</v>
      </c>
      <c r="D111" s="34" t="s">
        <v>18</v>
      </c>
      <c r="E111" s="34" t="s">
        <v>19</v>
      </c>
      <c r="F111" s="34" t="s">
        <v>20</v>
      </c>
      <c r="G111" s="34" t="s">
        <v>22</v>
      </c>
      <c r="H111" s="35" t="s">
        <v>26</v>
      </c>
      <c r="I111" s="34" t="s">
        <v>23</v>
      </c>
      <c r="J111" s="34" t="s">
        <v>21</v>
      </c>
      <c r="K111" s="36" t="s">
        <v>9</v>
      </c>
    </row>
    <row r="112" spans="1:11" x14ac:dyDescent="0.25">
      <c r="A112" s="32">
        <f t="shared" si="4"/>
        <v>42265</v>
      </c>
      <c r="B112" s="33">
        <f t="shared" si="3"/>
        <v>42265</v>
      </c>
      <c r="C112" s="34" t="s">
        <v>17</v>
      </c>
      <c r="D112" s="34" t="s">
        <v>9</v>
      </c>
      <c r="E112" s="34" t="s">
        <v>16</v>
      </c>
      <c r="F112" s="34" t="s">
        <v>23</v>
      </c>
      <c r="G112" s="34" t="s">
        <v>9</v>
      </c>
      <c r="H112" s="35" t="s">
        <v>26</v>
      </c>
      <c r="I112" s="34" t="s">
        <v>22</v>
      </c>
      <c r="J112" s="34" t="s">
        <v>9</v>
      </c>
      <c r="K112" s="36" t="s">
        <v>16</v>
      </c>
    </row>
    <row r="113" spans="1:11" x14ac:dyDescent="0.25">
      <c r="A113" s="32">
        <f t="shared" si="4"/>
        <v>42266</v>
      </c>
      <c r="B113" s="33">
        <f t="shared" si="3"/>
        <v>42266</v>
      </c>
      <c r="C113" s="34" t="s">
        <v>136</v>
      </c>
      <c r="D113" s="34"/>
      <c r="E113" s="34"/>
      <c r="F113" s="34"/>
      <c r="G113" s="34"/>
      <c r="H113" s="35" t="s">
        <v>26</v>
      </c>
      <c r="I113" s="34" t="s">
        <v>136</v>
      </c>
      <c r="J113" s="34"/>
      <c r="K113" s="36"/>
    </row>
    <row r="114" spans="1:11" ht="15.75" thickBot="1" x14ac:dyDescent="0.3">
      <c r="A114" s="41">
        <f t="shared" si="4"/>
        <v>42267</v>
      </c>
      <c r="B114" s="42">
        <f t="shared" si="3"/>
        <v>42267</v>
      </c>
      <c r="C114" s="43" t="s">
        <v>137</v>
      </c>
      <c r="D114" s="43"/>
      <c r="E114" s="43"/>
      <c r="F114" s="43"/>
      <c r="G114" s="43"/>
      <c r="H114" s="43"/>
      <c r="I114" s="43"/>
      <c r="J114" s="43"/>
      <c r="K114" s="44"/>
    </row>
    <row r="115" spans="1:11" x14ac:dyDescent="0.25">
      <c r="A115" s="32">
        <f t="shared" si="4"/>
        <v>42268</v>
      </c>
      <c r="B115" s="33">
        <f t="shared" si="3"/>
        <v>42268</v>
      </c>
      <c r="C115" s="34" t="s">
        <v>10</v>
      </c>
      <c r="D115" s="34" t="s">
        <v>9</v>
      </c>
      <c r="E115" s="34" t="s">
        <v>16</v>
      </c>
      <c r="F115" s="34" t="s">
        <v>21</v>
      </c>
      <c r="G115" s="34" t="s">
        <v>23</v>
      </c>
      <c r="H115" s="35" t="s">
        <v>26</v>
      </c>
      <c r="I115" s="34" t="s">
        <v>22</v>
      </c>
      <c r="J115" s="34" t="s">
        <v>23</v>
      </c>
      <c r="K115" s="36" t="s">
        <v>15</v>
      </c>
    </row>
    <row r="116" spans="1:11" x14ac:dyDescent="0.25">
      <c r="A116" s="32">
        <f t="shared" si="4"/>
        <v>42269</v>
      </c>
      <c r="B116" s="33">
        <f t="shared" si="3"/>
        <v>42269</v>
      </c>
      <c r="C116" s="34" t="s">
        <v>15</v>
      </c>
      <c r="D116" s="34" t="s">
        <v>17</v>
      </c>
      <c r="E116" s="34" t="s">
        <v>19</v>
      </c>
      <c r="F116" s="34" t="s">
        <v>20</v>
      </c>
      <c r="G116" s="34" t="s">
        <v>22</v>
      </c>
      <c r="H116" s="35" t="s">
        <v>26</v>
      </c>
      <c r="I116" s="34" t="s">
        <v>23</v>
      </c>
      <c r="J116" s="34" t="s">
        <v>21</v>
      </c>
      <c r="K116" s="36" t="s">
        <v>18</v>
      </c>
    </row>
    <row r="117" spans="1:11" x14ac:dyDescent="0.25">
      <c r="A117" s="32">
        <f t="shared" si="4"/>
        <v>42270</v>
      </c>
      <c r="B117" s="33">
        <f t="shared" si="3"/>
        <v>42270</v>
      </c>
      <c r="C117" s="34" t="s">
        <v>10</v>
      </c>
      <c r="D117" s="34" t="s">
        <v>9</v>
      </c>
      <c r="E117" s="34" t="s">
        <v>16</v>
      </c>
      <c r="F117" s="34" t="s">
        <v>22</v>
      </c>
      <c r="G117" s="34" t="s">
        <v>21</v>
      </c>
      <c r="H117" s="35" t="s">
        <v>26</v>
      </c>
      <c r="I117" s="34" t="s">
        <v>22</v>
      </c>
      <c r="J117" s="34" t="s">
        <v>23</v>
      </c>
      <c r="K117" s="36" t="s">
        <v>15</v>
      </c>
    </row>
    <row r="118" spans="1:11" x14ac:dyDescent="0.25">
      <c r="A118" s="32">
        <f t="shared" si="4"/>
        <v>42271</v>
      </c>
      <c r="B118" s="33">
        <f t="shared" si="3"/>
        <v>42271</v>
      </c>
      <c r="C118" s="34" t="s">
        <v>15</v>
      </c>
      <c r="D118" s="34" t="s">
        <v>18</v>
      </c>
      <c r="E118" s="34" t="s">
        <v>19</v>
      </c>
      <c r="F118" s="34" t="s">
        <v>20</v>
      </c>
      <c r="G118" s="34" t="s">
        <v>22</v>
      </c>
      <c r="H118" s="35" t="s">
        <v>26</v>
      </c>
      <c r="I118" s="34" t="s">
        <v>23</v>
      </c>
      <c r="J118" s="34" t="s">
        <v>21</v>
      </c>
      <c r="K118" s="36" t="s">
        <v>9</v>
      </c>
    </row>
    <row r="119" spans="1:11" x14ac:dyDescent="0.25">
      <c r="A119" s="32">
        <f t="shared" si="4"/>
        <v>42272</v>
      </c>
      <c r="B119" s="33">
        <f t="shared" si="3"/>
        <v>42272</v>
      </c>
      <c r="C119" s="34" t="s">
        <v>17</v>
      </c>
      <c r="D119" s="34" t="s">
        <v>9</v>
      </c>
      <c r="E119" s="34" t="s">
        <v>16</v>
      </c>
      <c r="F119" s="34" t="s">
        <v>23</v>
      </c>
      <c r="G119" s="34" t="s">
        <v>9</v>
      </c>
      <c r="H119" s="35" t="s">
        <v>26</v>
      </c>
      <c r="I119" s="34" t="s">
        <v>22</v>
      </c>
      <c r="J119" s="34" t="s">
        <v>9</v>
      </c>
      <c r="K119" s="36" t="s">
        <v>16</v>
      </c>
    </row>
    <row r="120" spans="1:11" x14ac:dyDescent="0.25">
      <c r="A120" s="32">
        <f t="shared" si="4"/>
        <v>42273</v>
      </c>
      <c r="B120" s="33">
        <f t="shared" si="3"/>
        <v>42273</v>
      </c>
      <c r="C120" s="34" t="s">
        <v>136</v>
      </c>
      <c r="D120" s="34"/>
      <c r="E120" s="34"/>
      <c r="F120" s="34"/>
      <c r="G120" s="34"/>
      <c r="H120" s="35" t="s">
        <v>26</v>
      </c>
      <c r="I120" s="34" t="s">
        <v>136</v>
      </c>
      <c r="J120" s="34"/>
      <c r="K120" s="36"/>
    </row>
    <row r="121" spans="1:11" ht="15.75" thickBot="1" x14ac:dyDescent="0.3">
      <c r="A121" s="41">
        <f t="shared" si="4"/>
        <v>42274</v>
      </c>
      <c r="B121" s="42">
        <f t="shared" si="3"/>
        <v>42274</v>
      </c>
      <c r="C121" s="43" t="s">
        <v>137</v>
      </c>
      <c r="D121" s="43"/>
      <c r="E121" s="43"/>
      <c r="F121" s="43"/>
      <c r="G121" s="43"/>
      <c r="H121" s="43"/>
      <c r="I121" s="43"/>
      <c r="J121" s="43"/>
      <c r="K121" s="44"/>
    </row>
    <row r="122" spans="1:11" x14ac:dyDescent="0.25">
      <c r="A122" s="32">
        <f t="shared" si="4"/>
        <v>42275</v>
      </c>
      <c r="B122" s="33">
        <f t="shared" si="3"/>
        <v>42275</v>
      </c>
      <c r="C122" s="34" t="s">
        <v>10</v>
      </c>
      <c r="D122" s="34" t="s">
        <v>9</v>
      </c>
      <c r="E122" s="34" t="s">
        <v>16</v>
      </c>
      <c r="F122" s="34" t="s">
        <v>21</v>
      </c>
      <c r="G122" s="34" t="s">
        <v>23</v>
      </c>
      <c r="H122" s="35" t="s">
        <v>26</v>
      </c>
      <c r="I122" s="34" t="s">
        <v>22</v>
      </c>
      <c r="J122" s="34" t="s">
        <v>23</v>
      </c>
      <c r="K122" s="36" t="s">
        <v>15</v>
      </c>
    </row>
    <row r="123" spans="1:11" x14ac:dyDescent="0.25">
      <c r="A123" s="32">
        <f t="shared" si="4"/>
        <v>42276</v>
      </c>
      <c r="B123" s="33">
        <f t="shared" si="3"/>
        <v>42276</v>
      </c>
      <c r="C123" s="34" t="s">
        <v>15</v>
      </c>
      <c r="D123" s="34" t="s">
        <v>17</v>
      </c>
      <c r="E123" s="34" t="s">
        <v>19</v>
      </c>
      <c r="F123" s="34" t="s">
        <v>20</v>
      </c>
      <c r="G123" s="34" t="s">
        <v>22</v>
      </c>
      <c r="H123" s="35" t="s">
        <v>26</v>
      </c>
      <c r="I123" s="34" t="s">
        <v>23</v>
      </c>
      <c r="J123" s="34" t="s">
        <v>21</v>
      </c>
      <c r="K123" s="36" t="s">
        <v>18</v>
      </c>
    </row>
    <row r="124" spans="1:11" x14ac:dyDescent="0.25">
      <c r="A124" s="32">
        <f t="shared" si="4"/>
        <v>42277</v>
      </c>
      <c r="B124" s="33">
        <f t="shared" si="3"/>
        <v>42277</v>
      </c>
      <c r="C124" s="34" t="s">
        <v>10</v>
      </c>
      <c r="D124" s="34" t="s">
        <v>9</v>
      </c>
      <c r="E124" s="34" t="s">
        <v>16</v>
      </c>
      <c r="F124" s="34" t="s">
        <v>22</v>
      </c>
      <c r="G124" s="34" t="s">
        <v>21</v>
      </c>
      <c r="H124" s="35" t="s">
        <v>26</v>
      </c>
      <c r="I124" s="34" t="s">
        <v>22</v>
      </c>
      <c r="J124" s="34" t="s">
        <v>23</v>
      </c>
      <c r="K124" s="36" t="s">
        <v>15</v>
      </c>
    </row>
    <row r="125" spans="1:11" x14ac:dyDescent="0.25">
      <c r="A125" s="32">
        <f>A124+1</f>
        <v>42278</v>
      </c>
      <c r="B125" s="33">
        <f t="shared" si="3"/>
        <v>42278</v>
      </c>
      <c r="C125" s="34" t="s">
        <v>15</v>
      </c>
      <c r="D125" s="34" t="s">
        <v>18</v>
      </c>
      <c r="E125" s="34" t="s">
        <v>19</v>
      </c>
      <c r="F125" s="34" t="s">
        <v>20</v>
      </c>
      <c r="G125" s="34" t="s">
        <v>22</v>
      </c>
      <c r="H125" s="35" t="s">
        <v>26</v>
      </c>
      <c r="I125" s="34" t="s">
        <v>23</v>
      </c>
      <c r="J125" s="34" t="s">
        <v>21</v>
      </c>
      <c r="K125" s="36" t="s">
        <v>9</v>
      </c>
    </row>
    <row r="126" spans="1:11" x14ac:dyDescent="0.25">
      <c r="A126" s="32">
        <f t="shared" si="4"/>
        <v>42279</v>
      </c>
      <c r="B126" s="33">
        <f t="shared" si="3"/>
        <v>42279</v>
      </c>
      <c r="C126" s="34" t="s">
        <v>17</v>
      </c>
      <c r="D126" s="34" t="s">
        <v>9</v>
      </c>
      <c r="E126" s="34" t="s">
        <v>16</v>
      </c>
      <c r="F126" s="34" t="s">
        <v>23</v>
      </c>
      <c r="G126" s="34" t="s">
        <v>9</v>
      </c>
      <c r="H126" s="35" t="s">
        <v>26</v>
      </c>
      <c r="I126" s="34" t="s">
        <v>22</v>
      </c>
      <c r="J126" s="34" t="s">
        <v>9</v>
      </c>
      <c r="K126" s="36" t="s">
        <v>16</v>
      </c>
    </row>
    <row r="127" spans="1:11" x14ac:dyDescent="0.25">
      <c r="A127" s="32">
        <f t="shared" si="4"/>
        <v>42280</v>
      </c>
      <c r="B127" s="33">
        <f t="shared" si="3"/>
        <v>42280</v>
      </c>
      <c r="C127" s="34" t="s">
        <v>136</v>
      </c>
      <c r="D127" s="34"/>
      <c r="E127" s="34"/>
      <c r="F127" s="34"/>
      <c r="G127" s="34"/>
      <c r="H127" s="35" t="s">
        <v>26</v>
      </c>
      <c r="I127" s="34" t="s">
        <v>136</v>
      </c>
      <c r="J127" s="34"/>
      <c r="K127" s="36"/>
    </row>
    <row r="128" spans="1:11" ht="15.75" thickBot="1" x14ac:dyDescent="0.3">
      <c r="A128" s="41">
        <f t="shared" si="4"/>
        <v>42281</v>
      </c>
      <c r="B128" s="42">
        <f t="shared" ref="B128:B147" si="5">A128</f>
        <v>42281</v>
      </c>
      <c r="C128" s="43" t="s">
        <v>137</v>
      </c>
      <c r="D128" s="43"/>
      <c r="E128" s="43"/>
      <c r="F128" s="43"/>
      <c r="G128" s="43"/>
      <c r="H128" s="43"/>
      <c r="I128" s="43"/>
      <c r="J128" s="43"/>
      <c r="K128" s="44"/>
    </row>
    <row r="129" spans="1:11" x14ac:dyDescent="0.25">
      <c r="A129" s="32">
        <f t="shared" si="4"/>
        <v>42282</v>
      </c>
      <c r="B129" s="33">
        <f t="shared" si="5"/>
        <v>42282</v>
      </c>
      <c r="C129" s="34" t="s">
        <v>10</v>
      </c>
      <c r="D129" s="34" t="s">
        <v>9</v>
      </c>
      <c r="E129" s="34" t="s">
        <v>16</v>
      </c>
      <c r="F129" s="34" t="s">
        <v>21</v>
      </c>
      <c r="G129" s="34" t="s">
        <v>23</v>
      </c>
      <c r="H129" s="35" t="s">
        <v>26</v>
      </c>
      <c r="I129" s="34" t="s">
        <v>22</v>
      </c>
      <c r="J129" s="34" t="s">
        <v>23</v>
      </c>
      <c r="K129" s="36" t="s">
        <v>15</v>
      </c>
    </row>
    <row r="130" spans="1:11" x14ac:dyDescent="0.25">
      <c r="A130" s="32">
        <f t="shared" si="4"/>
        <v>42283</v>
      </c>
      <c r="B130" s="33">
        <f t="shared" si="5"/>
        <v>42283</v>
      </c>
      <c r="C130" s="34" t="s">
        <v>15</v>
      </c>
      <c r="D130" s="34" t="s">
        <v>17</v>
      </c>
      <c r="E130" s="34" t="s">
        <v>19</v>
      </c>
      <c r="F130" s="34" t="s">
        <v>20</v>
      </c>
      <c r="G130" s="34" t="s">
        <v>22</v>
      </c>
      <c r="H130" s="35" t="s">
        <v>26</v>
      </c>
      <c r="I130" s="34" t="s">
        <v>23</v>
      </c>
      <c r="J130" s="34" t="s">
        <v>21</v>
      </c>
      <c r="K130" s="36" t="s">
        <v>18</v>
      </c>
    </row>
    <row r="131" spans="1:11" x14ac:dyDescent="0.25">
      <c r="A131" s="32">
        <f t="shared" si="4"/>
        <v>42284</v>
      </c>
      <c r="B131" s="33">
        <f t="shared" si="5"/>
        <v>42284</v>
      </c>
      <c r="C131" s="34" t="s">
        <v>10</v>
      </c>
      <c r="D131" s="34" t="s">
        <v>9</v>
      </c>
      <c r="E131" s="34" t="s">
        <v>16</v>
      </c>
      <c r="F131" s="34" t="s">
        <v>22</v>
      </c>
      <c r="G131" s="34" t="s">
        <v>21</v>
      </c>
      <c r="H131" s="35" t="s">
        <v>26</v>
      </c>
      <c r="I131" s="34" t="s">
        <v>22</v>
      </c>
      <c r="J131" s="34" t="s">
        <v>23</v>
      </c>
      <c r="K131" s="36" t="s">
        <v>15</v>
      </c>
    </row>
    <row r="132" spans="1:11" x14ac:dyDescent="0.25">
      <c r="A132" s="32">
        <f t="shared" si="4"/>
        <v>42285</v>
      </c>
      <c r="B132" s="33">
        <f t="shared" si="5"/>
        <v>42285</v>
      </c>
      <c r="C132" s="34" t="s">
        <v>15</v>
      </c>
      <c r="D132" s="34" t="s">
        <v>18</v>
      </c>
      <c r="E132" s="34" t="s">
        <v>19</v>
      </c>
      <c r="F132" s="34" t="s">
        <v>20</v>
      </c>
      <c r="G132" s="34" t="s">
        <v>22</v>
      </c>
      <c r="H132" s="35" t="s">
        <v>26</v>
      </c>
      <c r="I132" s="34" t="s">
        <v>23</v>
      </c>
      <c r="J132" s="34" t="s">
        <v>21</v>
      </c>
      <c r="K132" s="36" t="s">
        <v>9</v>
      </c>
    </row>
    <row r="133" spans="1:11" x14ac:dyDescent="0.25">
      <c r="A133" s="32">
        <f t="shared" si="4"/>
        <v>42286</v>
      </c>
      <c r="B133" s="33">
        <f t="shared" si="5"/>
        <v>42286</v>
      </c>
      <c r="C133" s="34" t="s">
        <v>17</v>
      </c>
      <c r="D133" s="34" t="s">
        <v>9</v>
      </c>
      <c r="E133" s="34" t="s">
        <v>16</v>
      </c>
      <c r="F133" s="34" t="s">
        <v>23</v>
      </c>
      <c r="G133" s="34" t="s">
        <v>9</v>
      </c>
      <c r="H133" s="35" t="s">
        <v>26</v>
      </c>
      <c r="I133" s="34" t="s">
        <v>22</v>
      </c>
      <c r="J133" s="34" t="s">
        <v>9</v>
      </c>
      <c r="K133" s="36" t="s">
        <v>16</v>
      </c>
    </row>
    <row r="134" spans="1:11" x14ac:dyDescent="0.25">
      <c r="A134" s="32">
        <f t="shared" si="4"/>
        <v>42287</v>
      </c>
      <c r="B134" s="33">
        <f t="shared" si="5"/>
        <v>42287</v>
      </c>
      <c r="C134" s="34" t="s">
        <v>136</v>
      </c>
      <c r="D134" s="34"/>
      <c r="E134" s="34"/>
      <c r="F134" s="34"/>
      <c r="G134" s="34"/>
      <c r="H134" s="35" t="s">
        <v>26</v>
      </c>
      <c r="I134" s="34" t="s">
        <v>136</v>
      </c>
      <c r="J134" s="34"/>
      <c r="K134" s="36"/>
    </row>
    <row r="135" spans="1:11" ht="15.75" thickBot="1" x14ac:dyDescent="0.3">
      <c r="A135" s="41">
        <f t="shared" si="4"/>
        <v>42288</v>
      </c>
      <c r="B135" s="42">
        <f t="shared" si="5"/>
        <v>42288</v>
      </c>
      <c r="C135" s="43" t="s">
        <v>137</v>
      </c>
      <c r="D135" s="43"/>
      <c r="E135" s="43"/>
      <c r="F135" s="43"/>
      <c r="G135" s="43"/>
      <c r="H135" s="43"/>
      <c r="I135" s="43"/>
      <c r="J135" s="43"/>
      <c r="K135" s="44"/>
    </row>
    <row r="136" spans="1:11" ht="15.75" thickBot="1" x14ac:dyDescent="0.3">
      <c r="A136" s="32">
        <f t="shared" si="4"/>
        <v>42289</v>
      </c>
      <c r="B136" s="33">
        <f t="shared" si="5"/>
        <v>42289</v>
      </c>
      <c r="C136" s="43" t="s">
        <v>139</v>
      </c>
      <c r="D136" s="43" t="s">
        <v>9</v>
      </c>
      <c r="E136" s="43" t="s">
        <v>16</v>
      </c>
      <c r="F136" s="43" t="s">
        <v>21</v>
      </c>
      <c r="G136" s="43" t="s">
        <v>23</v>
      </c>
      <c r="H136" s="43" t="s">
        <v>26</v>
      </c>
      <c r="I136" s="43" t="s">
        <v>22</v>
      </c>
      <c r="J136" s="43" t="s">
        <v>23</v>
      </c>
      <c r="K136" s="44" t="s">
        <v>15</v>
      </c>
    </row>
    <row r="137" spans="1:11" x14ac:dyDescent="0.25">
      <c r="A137" s="32">
        <f t="shared" si="4"/>
        <v>42290</v>
      </c>
      <c r="B137" s="33">
        <f t="shared" si="5"/>
        <v>42290</v>
      </c>
      <c r="C137" s="34" t="s">
        <v>15</v>
      </c>
      <c r="D137" s="34" t="s">
        <v>17</v>
      </c>
      <c r="E137" s="34" t="s">
        <v>19</v>
      </c>
      <c r="F137" s="34" t="s">
        <v>20</v>
      </c>
      <c r="G137" s="34" t="s">
        <v>22</v>
      </c>
      <c r="H137" s="35" t="s">
        <v>26</v>
      </c>
      <c r="I137" s="34" t="s">
        <v>23</v>
      </c>
      <c r="J137" s="34" t="s">
        <v>21</v>
      </c>
      <c r="K137" s="36" t="s">
        <v>18</v>
      </c>
    </row>
    <row r="138" spans="1:11" x14ac:dyDescent="0.25">
      <c r="A138" s="32">
        <f t="shared" si="4"/>
        <v>42291</v>
      </c>
      <c r="B138" s="33">
        <f t="shared" si="5"/>
        <v>42291</v>
      </c>
      <c r="C138" s="34" t="s">
        <v>10</v>
      </c>
      <c r="D138" s="34" t="s">
        <v>9</v>
      </c>
      <c r="E138" s="34" t="s">
        <v>16</v>
      </c>
      <c r="F138" s="34" t="s">
        <v>22</v>
      </c>
      <c r="G138" s="34" t="s">
        <v>21</v>
      </c>
      <c r="H138" s="35" t="s">
        <v>26</v>
      </c>
      <c r="I138" s="34" t="s">
        <v>22</v>
      </c>
      <c r="J138" s="34" t="s">
        <v>23</v>
      </c>
      <c r="K138" s="36" t="s">
        <v>15</v>
      </c>
    </row>
    <row r="139" spans="1:11" x14ac:dyDescent="0.25">
      <c r="A139" s="32">
        <f t="shared" si="4"/>
        <v>42292</v>
      </c>
      <c r="B139" s="33">
        <f t="shared" si="5"/>
        <v>42292</v>
      </c>
      <c r="C139" s="34" t="s">
        <v>15</v>
      </c>
      <c r="D139" s="34" t="s">
        <v>18</v>
      </c>
      <c r="E139" s="34" t="s">
        <v>19</v>
      </c>
      <c r="F139" s="34" t="s">
        <v>20</v>
      </c>
      <c r="G139" s="34" t="s">
        <v>22</v>
      </c>
      <c r="H139" s="35" t="s">
        <v>26</v>
      </c>
      <c r="I139" s="34" t="s">
        <v>23</v>
      </c>
      <c r="J139" s="34" t="s">
        <v>21</v>
      </c>
      <c r="K139" s="36" t="s">
        <v>9</v>
      </c>
    </row>
    <row r="140" spans="1:11" x14ac:dyDescent="0.25">
      <c r="A140" s="32">
        <f t="shared" si="4"/>
        <v>42293</v>
      </c>
      <c r="B140" s="33">
        <f t="shared" si="5"/>
        <v>42293</v>
      </c>
      <c r="C140" s="34" t="s">
        <v>17</v>
      </c>
      <c r="D140" s="34" t="s">
        <v>9</v>
      </c>
      <c r="E140" s="34" t="s">
        <v>16</v>
      </c>
      <c r="F140" s="34" t="s">
        <v>23</v>
      </c>
      <c r="G140" s="34" t="s">
        <v>9</v>
      </c>
      <c r="H140" s="35" t="s">
        <v>26</v>
      </c>
      <c r="I140" s="34" t="s">
        <v>22</v>
      </c>
      <c r="J140" s="34" t="s">
        <v>9</v>
      </c>
      <c r="K140" s="36" t="s">
        <v>16</v>
      </c>
    </row>
    <row r="141" spans="1:11" x14ac:dyDescent="0.25">
      <c r="A141" s="32">
        <f t="shared" si="4"/>
        <v>42294</v>
      </c>
      <c r="B141" s="33">
        <f t="shared" si="5"/>
        <v>42294</v>
      </c>
      <c r="C141" s="34" t="s">
        <v>136</v>
      </c>
      <c r="D141" s="34"/>
      <c r="E141" s="34"/>
      <c r="F141" s="34"/>
      <c r="G141" s="34"/>
      <c r="H141" s="35" t="s">
        <v>26</v>
      </c>
      <c r="I141" s="34" t="s">
        <v>136</v>
      </c>
      <c r="J141" s="34"/>
      <c r="K141" s="36"/>
    </row>
    <row r="142" spans="1:11" ht="15.75" thickBot="1" x14ac:dyDescent="0.3">
      <c r="A142" s="41">
        <f t="shared" si="4"/>
        <v>42295</v>
      </c>
      <c r="B142" s="42">
        <f t="shared" si="5"/>
        <v>42295</v>
      </c>
      <c r="C142" s="43" t="s">
        <v>137</v>
      </c>
      <c r="D142" s="43"/>
      <c r="E142" s="43"/>
      <c r="F142" s="43"/>
      <c r="G142" s="43"/>
      <c r="H142" s="43"/>
      <c r="I142" s="43"/>
      <c r="J142" s="43"/>
      <c r="K142" s="44"/>
    </row>
    <row r="143" spans="1:11" x14ac:dyDescent="0.25">
      <c r="A143" s="32">
        <f t="shared" si="4"/>
        <v>42296</v>
      </c>
      <c r="B143" s="33">
        <f t="shared" si="5"/>
        <v>42296</v>
      </c>
      <c r="C143" s="34" t="s">
        <v>10</v>
      </c>
      <c r="D143" s="34" t="s">
        <v>9</v>
      </c>
      <c r="E143" s="34" t="s">
        <v>16</v>
      </c>
      <c r="F143" s="34" t="s">
        <v>21</v>
      </c>
      <c r="G143" s="34" t="s">
        <v>23</v>
      </c>
      <c r="H143" s="35" t="s">
        <v>26</v>
      </c>
      <c r="I143" s="34" t="s">
        <v>22</v>
      </c>
      <c r="J143" s="34" t="s">
        <v>23</v>
      </c>
      <c r="K143" s="36" t="s">
        <v>15</v>
      </c>
    </row>
    <row r="144" spans="1:11" x14ac:dyDescent="0.25">
      <c r="A144" s="32">
        <f t="shared" si="4"/>
        <v>42297</v>
      </c>
      <c r="B144" s="33">
        <f t="shared" si="5"/>
        <v>42297</v>
      </c>
      <c r="C144" s="34" t="s">
        <v>15</v>
      </c>
      <c r="D144" s="34" t="s">
        <v>17</v>
      </c>
      <c r="E144" s="34" t="s">
        <v>19</v>
      </c>
      <c r="F144" s="34" t="s">
        <v>20</v>
      </c>
      <c r="G144" s="34" t="s">
        <v>22</v>
      </c>
      <c r="H144" s="35" t="s">
        <v>26</v>
      </c>
      <c r="I144" s="34" t="s">
        <v>23</v>
      </c>
      <c r="J144" s="34" t="s">
        <v>21</v>
      </c>
      <c r="K144" s="36" t="s">
        <v>18</v>
      </c>
    </row>
    <row r="145" spans="1:11" x14ac:dyDescent="0.25">
      <c r="A145" s="32">
        <f t="shared" si="4"/>
        <v>42298</v>
      </c>
      <c r="B145" s="33">
        <f t="shared" si="5"/>
        <v>42298</v>
      </c>
      <c r="C145" s="34" t="s">
        <v>10</v>
      </c>
      <c r="D145" s="34" t="s">
        <v>9</v>
      </c>
      <c r="E145" s="34" t="s">
        <v>16</v>
      </c>
      <c r="F145" s="34" t="s">
        <v>22</v>
      </c>
      <c r="G145" s="34" t="s">
        <v>21</v>
      </c>
      <c r="H145" s="35" t="s">
        <v>26</v>
      </c>
      <c r="I145" s="34" t="s">
        <v>22</v>
      </c>
      <c r="J145" s="34" t="s">
        <v>23</v>
      </c>
      <c r="K145" s="36" t="s">
        <v>15</v>
      </c>
    </row>
    <row r="146" spans="1:11" x14ac:dyDescent="0.25">
      <c r="A146" s="32">
        <f t="shared" si="4"/>
        <v>42299</v>
      </c>
      <c r="B146" s="33">
        <f t="shared" si="5"/>
        <v>42299</v>
      </c>
      <c r="C146" s="34" t="s">
        <v>15</v>
      </c>
      <c r="D146" s="34" t="s">
        <v>18</v>
      </c>
      <c r="E146" s="34" t="s">
        <v>19</v>
      </c>
      <c r="F146" s="34" t="s">
        <v>20</v>
      </c>
      <c r="G146" s="34" t="s">
        <v>22</v>
      </c>
      <c r="H146" s="35" t="s">
        <v>26</v>
      </c>
      <c r="I146" s="34" t="s">
        <v>23</v>
      </c>
      <c r="J146" s="34" t="s">
        <v>21</v>
      </c>
      <c r="K146" s="36" t="s">
        <v>9</v>
      </c>
    </row>
    <row r="147" spans="1:11" x14ac:dyDescent="0.25">
      <c r="A147" s="32">
        <f t="shared" si="4"/>
        <v>42300</v>
      </c>
      <c r="B147" s="33">
        <f t="shared" si="5"/>
        <v>42300</v>
      </c>
      <c r="C147" s="34" t="s">
        <v>17</v>
      </c>
      <c r="D147" s="34" t="s">
        <v>9</v>
      </c>
      <c r="E147" s="34" t="s">
        <v>16</v>
      </c>
      <c r="F147" s="34" t="s">
        <v>23</v>
      </c>
      <c r="G147" s="34" t="s">
        <v>9</v>
      </c>
      <c r="H147" s="35" t="s">
        <v>26</v>
      </c>
      <c r="I147" s="34" t="s">
        <v>22</v>
      </c>
      <c r="J147" s="34" t="s">
        <v>9</v>
      </c>
      <c r="K147" s="36" t="s">
        <v>16</v>
      </c>
    </row>
    <row r="148" spans="1:11" x14ac:dyDescent="0.25">
      <c r="A148" s="32" t="s">
        <v>39</v>
      </c>
      <c r="B148" s="33"/>
      <c r="C148" s="34"/>
      <c r="D148" s="34"/>
      <c r="E148" s="34"/>
      <c r="F148" s="34"/>
      <c r="G148" s="34"/>
      <c r="H148" s="35"/>
      <c r="I148" s="34"/>
      <c r="J148" s="34"/>
      <c r="K148" s="36"/>
    </row>
    <row r="149" spans="1:11" ht="15.75" thickBot="1" x14ac:dyDescent="0.3">
      <c r="A149" s="41" t="s">
        <v>39</v>
      </c>
      <c r="B149" s="42"/>
      <c r="C149" s="43"/>
      <c r="D149" s="43"/>
      <c r="E149" s="43"/>
      <c r="F149" s="43"/>
      <c r="G149" s="43"/>
      <c r="H149" s="43"/>
      <c r="I149" s="43"/>
      <c r="J149" s="43"/>
      <c r="K149" s="44"/>
    </row>
    <row r="150" spans="1:11" x14ac:dyDescent="0.25">
      <c r="A150" s="90"/>
      <c r="B150" s="88"/>
      <c r="C150" s="88"/>
      <c r="D150" s="88"/>
      <c r="E150" s="88"/>
      <c r="F150" s="88"/>
      <c r="G150" s="88"/>
      <c r="H150" s="88"/>
      <c r="I150" s="88"/>
      <c r="J150" s="88"/>
      <c r="K150" s="88"/>
    </row>
  </sheetData>
  <mergeCells count="28">
    <mergeCell ref="C16:K16"/>
    <mergeCell ref="C23:K23"/>
    <mergeCell ref="A1:K1"/>
    <mergeCell ref="C8:G8"/>
    <mergeCell ref="I8:K8"/>
    <mergeCell ref="C9:K9"/>
    <mergeCell ref="C51:K51"/>
    <mergeCell ref="C30:K30"/>
    <mergeCell ref="C37:K37"/>
    <mergeCell ref="C44:K44"/>
    <mergeCell ref="C79:K79"/>
    <mergeCell ref="C58:K58"/>
    <mergeCell ref="C65:K65"/>
    <mergeCell ref="C72:K72"/>
    <mergeCell ref="C107:K107"/>
    <mergeCell ref="C86:K86"/>
    <mergeCell ref="C93:K93"/>
    <mergeCell ref="C142:K142"/>
    <mergeCell ref="C149:K149"/>
    <mergeCell ref="C128:K128"/>
    <mergeCell ref="C135:K135"/>
    <mergeCell ref="C6:K6"/>
    <mergeCell ref="C41:K41"/>
    <mergeCell ref="C101:K101"/>
    <mergeCell ref="C136:K136"/>
    <mergeCell ref="C114:K114"/>
    <mergeCell ref="C121:K121"/>
    <mergeCell ref="C100:K100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BQ111"/>
  <sheetViews>
    <sheetView topLeftCell="C1" workbookViewId="0">
      <selection activeCell="D122" sqref="D122"/>
    </sheetView>
  </sheetViews>
  <sheetFormatPr defaultRowHeight="15" x14ac:dyDescent="0.25"/>
  <cols>
    <col min="1" max="1" width="10.5703125" style="87" bestFit="1" customWidth="1"/>
    <col min="2" max="3" width="10.5703125" style="86" bestFit="1" customWidth="1"/>
    <col min="4" max="4" width="79.140625" style="86" bestFit="1" customWidth="1"/>
    <col min="5" max="16384" width="9.140625" style="86"/>
  </cols>
  <sheetData>
    <row r="1" spans="1:69" customFormat="1" ht="18.75" x14ac:dyDescent="0.3">
      <c r="A1" s="27" t="s">
        <v>40</v>
      </c>
      <c r="B1" s="27"/>
      <c r="C1" s="27"/>
      <c r="D1" s="27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</row>
    <row r="2" spans="1:69" customFormat="1" x14ac:dyDescent="0.25">
      <c r="A2" s="32" t="s">
        <v>44</v>
      </c>
      <c r="B2" s="32" t="s">
        <v>41</v>
      </c>
      <c r="C2" s="32" t="s">
        <v>42</v>
      </c>
      <c r="D2" s="84" t="s">
        <v>138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</row>
    <row r="3" spans="1:69" customFormat="1" ht="18.75" x14ac:dyDescent="0.3">
      <c r="A3" s="83" t="s">
        <v>10</v>
      </c>
      <c r="B3" s="83"/>
      <c r="C3" s="83"/>
      <c r="D3" s="83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</row>
    <row r="4" spans="1:69" customFormat="1" x14ac:dyDescent="0.25">
      <c r="A4" s="32" t="str">
        <f>IF(B4="X"," ","X")</f>
        <v xml:space="preserve"> </v>
      </c>
      <c r="B4" s="32" t="s">
        <v>33</v>
      </c>
      <c r="C4" s="32" t="s">
        <v>33</v>
      </c>
      <c r="D4" s="85" t="s">
        <v>46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</row>
    <row r="5" spans="1:69" customFormat="1" x14ac:dyDescent="0.25">
      <c r="A5" s="32" t="str">
        <f t="shared" ref="A5:A6" si="0">IF(B5="X"," ","X")</f>
        <v xml:space="preserve"> </v>
      </c>
      <c r="B5" s="32" t="s">
        <v>33</v>
      </c>
      <c r="C5" s="32" t="s">
        <v>33</v>
      </c>
      <c r="D5" s="85" t="s">
        <v>47</v>
      </c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</row>
    <row r="6" spans="1:69" customFormat="1" x14ac:dyDescent="0.25">
      <c r="A6" s="32" t="str">
        <f t="shared" si="0"/>
        <v xml:space="preserve"> </v>
      </c>
      <c r="B6" s="32" t="s">
        <v>33</v>
      </c>
      <c r="C6" s="32"/>
      <c r="D6" s="85" t="s">
        <v>48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</row>
    <row r="7" spans="1:69" customFormat="1" x14ac:dyDescent="0.25">
      <c r="A7" s="32"/>
      <c r="B7" s="32"/>
      <c r="C7" s="32"/>
      <c r="D7" s="85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</row>
    <row r="8" spans="1:69" customFormat="1" ht="18.75" x14ac:dyDescent="0.3">
      <c r="A8" s="83" t="s">
        <v>9</v>
      </c>
      <c r="B8" s="83"/>
      <c r="C8" s="83"/>
      <c r="D8" s="83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</row>
    <row r="9" spans="1:69" customFormat="1" x14ac:dyDescent="0.25">
      <c r="A9" s="32" t="str">
        <f t="shared" ref="A9:A23" si="1">IF(B9="X"," ","X")</f>
        <v>X</v>
      </c>
      <c r="B9" s="32"/>
      <c r="C9" s="32"/>
      <c r="D9" s="85" t="s">
        <v>49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</row>
    <row r="10" spans="1:69" customFormat="1" x14ac:dyDescent="0.25">
      <c r="A10" s="32" t="str">
        <f t="shared" si="1"/>
        <v>X</v>
      </c>
      <c r="B10" s="32"/>
      <c r="C10" s="32"/>
      <c r="D10" s="85" t="s">
        <v>50</v>
      </c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</row>
    <row r="11" spans="1:69" customFormat="1" x14ac:dyDescent="0.25">
      <c r="A11" s="32" t="str">
        <f t="shared" si="1"/>
        <v>X</v>
      </c>
      <c r="B11" s="32"/>
      <c r="C11" s="32"/>
      <c r="D11" s="85" t="s">
        <v>51</v>
      </c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</row>
    <row r="12" spans="1:69" customFormat="1" x14ac:dyDescent="0.25">
      <c r="A12" s="32" t="str">
        <f t="shared" si="1"/>
        <v>X</v>
      </c>
      <c r="B12" s="32"/>
      <c r="C12" s="32"/>
      <c r="D12" s="85" t="s">
        <v>52</v>
      </c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</row>
    <row r="13" spans="1:69" customFormat="1" x14ac:dyDescent="0.25">
      <c r="A13" s="32" t="str">
        <f t="shared" si="1"/>
        <v>X</v>
      </c>
      <c r="B13" s="32"/>
      <c r="C13" s="32"/>
      <c r="D13" s="85" t="s">
        <v>53</v>
      </c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</row>
    <row r="14" spans="1:69" customFormat="1" x14ac:dyDescent="0.25">
      <c r="A14" s="32" t="str">
        <f t="shared" si="1"/>
        <v>X</v>
      </c>
      <c r="B14" s="32"/>
      <c r="C14" s="32"/>
      <c r="D14" s="85" t="s">
        <v>54</v>
      </c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</row>
    <row r="15" spans="1:69" customFormat="1" x14ac:dyDescent="0.25">
      <c r="A15" s="32" t="str">
        <f t="shared" si="1"/>
        <v>X</v>
      </c>
      <c r="B15" s="32"/>
      <c r="C15" s="32"/>
      <c r="D15" s="85" t="s">
        <v>55</v>
      </c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</row>
    <row r="16" spans="1:69" customFormat="1" x14ac:dyDescent="0.25">
      <c r="A16" s="32" t="str">
        <f t="shared" si="1"/>
        <v>X</v>
      </c>
      <c r="B16" s="32"/>
      <c r="C16" s="32"/>
      <c r="D16" s="85" t="s">
        <v>56</v>
      </c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</row>
    <row r="17" spans="1:69" customFormat="1" x14ac:dyDescent="0.25">
      <c r="A17" s="32" t="str">
        <f t="shared" si="1"/>
        <v>X</v>
      </c>
      <c r="B17" s="32"/>
      <c r="C17" s="32"/>
      <c r="D17" s="85" t="s">
        <v>57</v>
      </c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</row>
    <row r="18" spans="1:69" customFormat="1" x14ac:dyDescent="0.25">
      <c r="A18" s="32" t="str">
        <f t="shared" si="1"/>
        <v>X</v>
      </c>
      <c r="B18" s="32"/>
      <c r="C18" s="32"/>
      <c r="D18" s="85" t="s">
        <v>58</v>
      </c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</row>
    <row r="19" spans="1:69" customFormat="1" x14ac:dyDescent="0.25">
      <c r="A19" s="32" t="str">
        <f t="shared" si="1"/>
        <v>X</v>
      </c>
      <c r="B19" s="32"/>
      <c r="C19" s="32"/>
      <c r="D19" s="85" t="s">
        <v>59</v>
      </c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</row>
    <row r="20" spans="1:69" customFormat="1" x14ac:dyDescent="0.25">
      <c r="A20" s="32" t="str">
        <f t="shared" si="1"/>
        <v>X</v>
      </c>
      <c r="B20" s="32"/>
      <c r="C20" s="32"/>
      <c r="D20" s="85" t="s">
        <v>60</v>
      </c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</row>
    <row r="21" spans="1:69" customFormat="1" x14ac:dyDescent="0.25">
      <c r="A21" s="32" t="str">
        <f t="shared" si="1"/>
        <v>X</v>
      </c>
      <c r="B21" s="32"/>
      <c r="C21" s="32"/>
      <c r="D21" s="85" t="s">
        <v>61</v>
      </c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</row>
    <row r="22" spans="1:69" customFormat="1" x14ac:dyDescent="0.25">
      <c r="A22" s="32" t="str">
        <f t="shared" si="1"/>
        <v>X</v>
      </c>
      <c r="B22" s="32"/>
      <c r="C22" s="32"/>
      <c r="D22" s="85" t="s">
        <v>62</v>
      </c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</row>
    <row r="23" spans="1:69" customFormat="1" x14ac:dyDescent="0.25">
      <c r="A23" s="32" t="str">
        <f t="shared" si="1"/>
        <v>X</v>
      </c>
      <c r="B23" s="32"/>
      <c r="C23" s="32"/>
      <c r="D23" s="85" t="s">
        <v>63</v>
      </c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</row>
    <row r="24" spans="1:69" customFormat="1" x14ac:dyDescent="0.25">
      <c r="A24" s="32"/>
      <c r="B24" s="32"/>
      <c r="C24" s="32"/>
      <c r="D24" s="85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</row>
    <row r="25" spans="1:69" customFormat="1" ht="18.75" x14ac:dyDescent="0.3">
      <c r="A25" s="83" t="s">
        <v>15</v>
      </c>
      <c r="B25" s="83"/>
      <c r="C25" s="83"/>
      <c r="D25" s="83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</row>
    <row r="26" spans="1:69" customFormat="1" x14ac:dyDescent="0.25">
      <c r="A26" s="32" t="str">
        <f t="shared" ref="A26:A50" si="2">IF(B26="X"," ","X")</f>
        <v>X</v>
      </c>
      <c r="B26" s="32"/>
      <c r="C26" s="32"/>
      <c r="D26" s="85" t="s">
        <v>64</v>
      </c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</row>
    <row r="27" spans="1:69" customFormat="1" x14ac:dyDescent="0.25">
      <c r="A27" s="32" t="str">
        <f t="shared" si="2"/>
        <v>X</v>
      </c>
      <c r="B27" s="32"/>
      <c r="C27" s="32"/>
      <c r="D27" s="85" t="s">
        <v>65</v>
      </c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</row>
    <row r="28" spans="1:69" customFormat="1" x14ac:dyDescent="0.25">
      <c r="A28" s="32" t="str">
        <f t="shared" si="2"/>
        <v>X</v>
      </c>
      <c r="B28" s="32"/>
      <c r="C28" s="32"/>
      <c r="D28" s="85" t="s">
        <v>66</v>
      </c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</row>
    <row r="29" spans="1:69" customFormat="1" x14ac:dyDescent="0.25">
      <c r="A29" s="32" t="str">
        <f t="shared" si="2"/>
        <v>X</v>
      </c>
      <c r="B29" s="32"/>
      <c r="C29" s="32"/>
      <c r="D29" s="85" t="s">
        <v>67</v>
      </c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</row>
    <row r="30" spans="1:69" customFormat="1" x14ac:dyDescent="0.25">
      <c r="A30" s="32" t="str">
        <f t="shared" si="2"/>
        <v>X</v>
      </c>
      <c r="B30" s="32"/>
      <c r="C30" s="32"/>
      <c r="D30" s="85" t="s">
        <v>68</v>
      </c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</row>
    <row r="31" spans="1:69" customFormat="1" x14ac:dyDescent="0.25">
      <c r="A31" s="32" t="str">
        <f t="shared" si="2"/>
        <v>X</v>
      </c>
      <c r="B31" s="32"/>
      <c r="C31" s="32"/>
      <c r="D31" s="85" t="s">
        <v>69</v>
      </c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</row>
    <row r="32" spans="1:69" customFormat="1" x14ac:dyDescent="0.25">
      <c r="A32" s="32" t="str">
        <f t="shared" si="2"/>
        <v>X</v>
      </c>
      <c r="B32" s="32"/>
      <c r="C32" s="32"/>
      <c r="D32" s="85" t="s">
        <v>70</v>
      </c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</row>
    <row r="33" spans="1:69" customFormat="1" x14ac:dyDescent="0.25">
      <c r="A33" s="32" t="str">
        <f t="shared" si="2"/>
        <v>X</v>
      </c>
      <c r="B33" s="32"/>
      <c r="C33" s="32"/>
      <c r="D33" s="85" t="s">
        <v>71</v>
      </c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</row>
    <row r="34" spans="1:69" customFormat="1" x14ac:dyDescent="0.25">
      <c r="A34" s="32"/>
      <c r="B34" s="32"/>
      <c r="C34" s="32"/>
      <c r="D34" s="85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</row>
    <row r="35" spans="1:69" customFormat="1" ht="18.75" x14ac:dyDescent="0.3">
      <c r="A35" s="83" t="s">
        <v>16</v>
      </c>
      <c r="B35" s="83"/>
      <c r="C35" s="83"/>
      <c r="D35" s="83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</row>
    <row r="36" spans="1:69" customFormat="1" x14ac:dyDescent="0.25">
      <c r="A36" s="32" t="str">
        <f t="shared" si="2"/>
        <v>X</v>
      </c>
      <c r="B36" s="32"/>
      <c r="C36" s="32"/>
      <c r="D36" s="85" t="s">
        <v>72</v>
      </c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</row>
    <row r="37" spans="1:69" customFormat="1" x14ac:dyDescent="0.25">
      <c r="A37" s="32" t="str">
        <f t="shared" si="2"/>
        <v>X</v>
      </c>
      <c r="B37" s="32"/>
      <c r="C37" s="32"/>
      <c r="D37" s="85" t="s">
        <v>73</v>
      </c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</row>
    <row r="38" spans="1:69" customFormat="1" x14ac:dyDescent="0.25">
      <c r="A38" s="32"/>
      <c r="B38" s="32"/>
      <c r="C38" s="32"/>
      <c r="D38" s="85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</row>
    <row r="39" spans="1:69" customFormat="1" ht="18.75" x14ac:dyDescent="0.3">
      <c r="A39" s="83" t="s">
        <v>17</v>
      </c>
      <c r="B39" s="83"/>
      <c r="C39" s="83"/>
      <c r="D39" s="83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</row>
    <row r="40" spans="1:69" customFormat="1" x14ac:dyDescent="0.25">
      <c r="A40" s="32" t="str">
        <f t="shared" si="2"/>
        <v>X</v>
      </c>
      <c r="B40" s="32"/>
      <c r="C40" s="32"/>
      <c r="D40" s="85" t="s">
        <v>74</v>
      </c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</row>
    <row r="41" spans="1:69" customFormat="1" x14ac:dyDescent="0.25">
      <c r="A41" s="32" t="str">
        <f t="shared" si="2"/>
        <v>X</v>
      </c>
      <c r="B41" s="32"/>
      <c r="C41" s="32"/>
      <c r="D41" s="85" t="s">
        <v>75</v>
      </c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6"/>
    </row>
    <row r="42" spans="1:69" customFormat="1" x14ac:dyDescent="0.25">
      <c r="A42" s="32" t="str">
        <f t="shared" si="2"/>
        <v>X</v>
      </c>
      <c r="B42" s="32"/>
      <c r="C42" s="32"/>
      <c r="D42" s="85" t="s">
        <v>76</v>
      </c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</row>
    <row r="43" spans="1:69" customFormat="1" x14ac:dyDescent="0.25">
      <c r="A43" s="32" t="str">
        <f t="shared" si="2"/>
        <v>X</v>
      </c>
      <c r="B43" s="32"/>
      <c r="C43" s="32"/>
      <c r="D43" s="85" t="s">
        <v>77</v>
      </c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86"/>
    </row>
    <row r="44" spans="1:69" customFormat="1" x14ac:dyDescent="0.25">
      <c r="A44" s="32" t="str">
        <f t="shared" si="2"/>
        <v>X</v>
      </c>
      <c r="B44" s="32"/>
      <c r="C44" s="32"/>
      <c r="D44" s="85" t="s">
        <v>78</v>
      </c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6"/>
      <c r="BQ44" s="86"/>
    </row>
    <row r="45" spans="1:69" customFormat="1" x14ac:dyDescent="0.25">
      <c r="A45" s="32" t="str">
        <f t="shared" si="2"/>
        <v>X</v>
      </c>
      <c r="B45" s="32"/>
      <c r="C45" s="32"/>
      <c r="D45" s="85" t="s">
        <v>79</v>
      </c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6"/>
      <c r="BQ45" s="86"/>
    </row>
    <row r="46" spans="1:69" customFormat="1" x14ac:dyDescent="0.25">
      <c r="A46" s="32" t="str">
        <f t="shared" si="2"/>
        <v>X</v>
      </c>
      <c r="B46" s="32"/>
      <c r="C46" s="32"/>
      <c r="D46" s="85" t="s">
        <v>80</v>
      </c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6"/>
      <c r="BM46" s="86"/>
      <c r="BN46" s="86"/>
      <c r="BO46" s="86"/>
      <c r="BP46" s="86"/>
      <c r="BQ46" s="86"/>
    </row>
    <row r="47" spans="1:69" customFormat="1" x14ac:dyDescent="0.25">
      <c r="A47" s="32" t="str">
        <f t="shared" si="2"/>
        <v>X</v>
      </c>
      <c r="B47" s="32"/>
      <c r="C47" s="32"/>
      <c r="D47" s="85" t="s">
        <v>81</v>
      </c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6"/>
      <c r="BQ47" s="86"/>
    </row>
    <row r="48" spans="1:69" customFormat="1" x14ac:dyDescent="0.25">
      <c r="A48" s="32" t="str">
        <f t="shared" si="2"/>
        <v>X</v>
      </c>
      <c r="B48" s="32"/>
      <c r="C48" s="32"/>
      <c r="D48" s="85" t="s">
        <v>82</v>
      </c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6"/>
    </row>
    <row r="49" spans="1:69" customFormat="1" x14ac:dyDescent="0.25">
      <c r="A49" s="32" t="str">
        <f t="shared" si="2"/>
        <v>X</v>
      </c>
      <c r="B49" s="32"/>
      <c r="C49" s="32"/>
      <c r="D49" s="85" t="s">
        <v>83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6"/>
    </row>
    <row r="50" spans="1:69" customFormat="1" x14ac:dyDescent="0.25">
      <c r="A50" s="32" t="str">
        <f t="shared" si="2"/>
        <v>X</v>
      </c>
      <c r="B50" s="32"/>
      <c r="C50" s="32"/>
      <c r="D50" s="85" t="s">
        <v>84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6"/>
      <c r="BQ50" s="86"/>
    </row>
    <row r="51" spans="1:69" customFormat="1" x14ac:dyDescent="0.25">
      <c r="A51" s="32"/>
      <c r="B51" s="32"/>
      <c r="C51" s="32"/>
      <c r="D51" s="85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6"/>
      <c r="BQ51" s="86"/>
    </row>
    <row r="52" spans="1:69" customFormat="1" ht="18.75" x14ac:dyDescent="0.3">
      <c r="A52" s="83" t="s">
        <v>18</v>
      </c>
      <c r="B52" s="83"/>
      <c r="C52" s="83"/>
      <c r="D52" s="83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</row>
    <row r="53" spans="1:69" customFormat="1" x14ac:dyDescent="0.25">
      <c r="A53" s="32" t="str">
        <f t="shared" ref="A53:A61" si="3">IF(B53="X"," ","X")</f>
        <v>X</v>
      </c>
      <c r="B53" s="32"/>
      <c r="C53" s="32"/>
      <c r="D53" s="85" t="s">
        <v>85</v>
      </c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6"/>
    </row>
    <row r="54" spans="1:69" customFormat="1" x14ac:dyDescent="0.25">
      <c r="A54" s="32" t="str">
        <f t="shared" si="3"/>
        <v>X</v>
      </c>
      <c r="B54" s="32"/>
      <c r="C54" s="32"/>
      <c r="D54" s="85" t="s">
        <v>86</v>
      </c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</row>
    <row r="55" spans="1:69" customFormat="1" x14ac:dyDescent="0.25">
      <c r="A55" s="32" t="str">
        <f t="shared" si="3"/>
        <v>X</v>
      </c>
      <c r="B55" s="32"/>
      <c r="C55" s="32"/>
      <c r="D55" s="85" t="s">
        <v>87</v>
      </c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</row>
    <row r="56" spans="1:69" customFormat="1" x14ac:dyDescent="0.25">
      <c r="A56" s="32" t="str">
        <f t="shared" si="3"/>
        <v>X</v>
      </c>
      <c r="B56" s="32"/>
      <c r="C56" s="32"/>
      <c r="D56" s="85" t="s">
        <v>88</v>
      </c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6"/>
    </row>
    <row r="57" spans="1:69" customFormat="1" x14ac:dyDescent="0.25">
      <c r="A57" s="32" t="str">
        <f t="shared" si="3"/>
        <v>X</v>
      </c>
      <c r="B57" s="32"/>
      <c r="C57" s="32"/>
      <c r="D57" s="85" t="s">
        <v>89</v>
      </c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6"/>
    </row>
    <row r="58" spans="1:69" customFormat="1" x14ac:dyDescent="0.25">
      <c r="A58" s="32" t="str">
        <f t="shared" si="3"/>
        <v>X</v>
      </c>
      <c r="B58" s="32"/>
      <c r="C58" s="32"/>
      <c r="D58" s="85" t="s">
        <v>90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6"/>
      <c r="BQ58" s="86"/>
    </row>
    <row r="59" spans="1:69" customFormat="1" x14ac:dyDescent="0.25">
      <c r="A59" s="32" t="str">
        <f t="shared" si="3"/>
        <v>X</v>
      </c>
      <c r="B59" s="32"/>
      <c r="C59" s="32"/>
      <c r="D59" s="85" t="s">
        <v>91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  <c r="AZ59" s="86"/>
      <c r="BA59" s="86"/>
      <c r="BB59" s="86"/>
      <c r="BC59" s="86"/>
      <c r="BD59" s="86"/>
      <c r="BE59" s="86"/>
      <c r="BF59" s="86"/>
      <c r="BG59" s="86"/>
      <c r="BH59" s="86"/>
      <c r="BI59" s="86"/>
      <c r="BJ59" s="86"/>
      <c r="BK59" s="86"/>
      <c r="BL59" s="86"/>
      <c r="BM59" s="86"/>
      <c r="BN59" s="86"/>
      <c r="BO59" s="86"/>
      <c r="BP59" s="86"/>
      <c r="BQ59" s="86"/>
    </row>
    <row r="60" spans="1:69" customFormat="1" x14ac:dyDescent="0.25">
      <c r="A60" s="32" t="str">
        <f t="shared" si="3"/>
        <v>X</v>
      </c>
      <c r="B60" s="32"/>
      <c r="C60" s="32"/>
      <c r="D60" s="85" t="s">
        <v>93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</row>
    <row r="61" spans="1:69" customFormat="1" x14ac:dyDescent="0.25">
      <c r="A61" s="32" t="str">
        <f t="shared" si="3"/>
        <v>X</v>
      </c>
      <c r="B61" s="32"/>
      <c r="C61" s="32"/>
      <c r="D61" s="85" t="s">
        <v>92</v>
      </c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</row>
    <row r="62" spans="1:69" customFormat="1" x14ac:dyDescent="0.25">
      <c r="A62" s="32"/>
      <c r="B62" s="32"/>
      <c r="C62" s="32"/>
      <c r="D62" s="85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6"/>
    </row>
    <row r="63" spans="1:69" customFormat="1" ht="18.75" x14ac:dyDescent="0.3">
      <c r="A63" s="83" t="s">
        <v>19</v>
      </c>
      <c r="B63" s="83"/>
      <c r="C63" s="83"/>
      <c r="D63" s="83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6"/>
      <c r="BG63" s="86"/>
      <c r="BH63" s="86"/>
      <c r="BI63" s="86"/>
      <c r="BJ63" s="86"/>
      <c r="BK63" s="86"/>
      <c r="BL63" s="86"/>
      <c r="BM63" s="86"/>
      <c r="BN63" s="86"/>
      <c r="BO63" s="86"/>
      <c r="BP63" s="86"/>
      <c r="BQ63" s="86"/>
    </row>
    <row r="64" spans="1:69" customFormat="1" x14ac:dyDescent="0.25">
      <c r="A64" s="32" t="str">
        <f t="shared" ref="A64:A75" si="4">IF(B64="X"," ","X")</f>
        <v>X</v>
      </c>
      <c r="B64" s="32"/>
      <c r="C64" s="32"/>
      <c r="D64" s="85" t="s">
        <v>94</v>
      </c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</row>
    <row r="65" spans="1:69" customFormat="1" x14ac:dyDescent="0.25">
      <c r="A65" s="32" t="str">
        <f t="shared" si="4"/>
        <v>X</v>
      </c>
      <c r="B65" s="32"/>
      <c r="C65" s="32"/>
      <c r="D65" s="85" t="s">
        <v>95</v>
      </c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</row>
    <row r="66" spans="1:69" customFormat="1" x14ac:dyDescent="0.25">
      <c r="A66" s="32" t="str">
        <f t="shared" si="4"/>
        <v>X</v>
      </c>
      <c r="B66" s="32"/>
      <c r="C66" s="32"/>
      <c r="D66" s="85" t="s">
        <v>96</v>
      </c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86"/>
      <c r="BP66" s="86"/>
      <c r="BQ66" s="86"/>
    </row>
    <row r="67" spans="1:69" customFormat="1" x14ac:dyDescent="0.25">
      <c r="A67" s="32" t="str">
        <f t="shared" si="4"/>
        <v>X</v>
      </c>
      <c r="B67" s="32"/>
      <c r="C67" s="32"/>
      <c r="D67" s="85" t="s">
        <v>97</v>
      </c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6"/>
      <c r="BC67" s="86"/>
      <c r="BD67" s="86"/>
      <c r="BE67" s="86"/>
      <c r="BF67" s="86"/>
      <c r="BG67" s="86"/>
      <c r="BH67" s="86"/>
      <c r="BI67" s="86"/>
      <c r="BJ67" s="86"/>
      <c r="BK67" s="86"/>
      <c r="BL67" s="86"/>
      <c r="BM67" s="86"/>
      <c r="BN67" s="86"/>
      <c r="BO67" s="86"/>
      <c r="BP67" s="86"/>
      <c r="BQ67" s="86"/>
    </row>
    <row r="68" spans="1:69" customFormat="1" x14ac:dyDescent="0.25">
      <c r="A68" s="32" t="str">
        <f t="shared" si="4"/>
        <v>X</v>
      </c>
      <c r="B68" s="32"/>
      <c r="C68" s="32"/>
      <c r="D68" s="85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  <c r="BB68" s="86"/>
      <c r="BC68" s="86"/>
      <c r="BD68" s="86"/>
      <c r="BE68" s="86"/>
      <c r="BF68" s="86"/>
      <c r="BG68" s="86"/>
      <c r="BH68" s="86"/>
      <c r="BI68" s="86"/>
      <c r="BJ68" s="86"/>
      <c r="BK68" s="86"/>
      <c r="BL68" s="86"/>
      <c r="BM68" s="86"/>
      <c r="BN68" s="86"/>
      <c r="BO68" s="86"/>
      <c r="BP68" s="86"/>
      <c r="BQ68" s="86"/>
    </row>
    <row r="69" spans="1:69" customFormat="1" ht="18.75" x14ac:dyDescent="0.3">
      <c r="A69" s="83" t="s">
        <v>20</v>
      </c>
      <c r="B69" s="83"/>
      <c r="C69" s="83"/>
      <c r="D69" s="83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6"/>
      <c r="BA69" s="86"/>
      <c r="BB69" s="86"/>
      <c r="BC69" s="86"/>
      <c r="BD69" s="86"/>
      <c r="BE69" s="86"/>
      <c r="BF69" s="86"/>
      <c r="BG69" s="86"/>
      <c r="BH69" s="86"/>
      <c r="BI69" s="86"/>
      <c r="BJ69" s="86"/>
      <c r="BK69" s="86"/>
      <c r="BL69" s="86"/>
      <c r="BM69" s="86"/>
      <c r="BN69" s="86"/>
      <c r="BO69" s="86"/>
      <c r="BP69" s="86"/>
      <c r="BQ69" s="86"/>
    </row>
    <row r="70" spans="1:69" customFormat="1" x14ac:dyDescent="0.25">
      <c r="A70" s="32" t="str">
        <f t="shared" si="4"/>
        <v>X</v>
      </c>
      <c r="B70" s="32"/>
      <c r="C70" s="32"/>
      <c r="D70" s="85" t="s">
        <v>98</v>
      </c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6"/>
      <c r="BA70" s="86"/>
      <c r="BB70" s="86"/>
      <c r="BC70" s="86"/>
      <c r="BD70" s="86"/>
      <c r="BE70" s="86"/>
      <c r="BF70" s="86"/>
      <c r="BG70" s="86"/>
      <c r="BH70" s="86"/>
      <c r="BI70" s="86"/>
      <c r="BJ70" s="86"/>
      <c r="BK70" s="86"/>
      <c r="BL70" s="86"/>
      <c r="BM70" s="86"/>
      <c r="BN70" s="86"/>
      <c r="BO70" s="86"/>
      <c r="BP70" s="86"/>
      <c r="BQ70" s="86"/>
    </row>
    <row r="71" spans="1:69" customFormat="1" x14ac:dyDescent="0.25">
      <c r="A71" s="32" t="str">
        <f t="shared" si="4"/>
        <v>X</v>
      </c>
      <c r="B71" s="32"/>
      <c r="C71" s="32"/>
      <c r="D71" s="85" t="s">
        <v>99</v>
      </c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86"/>
      <c r="BA71" s="86"/>
      <c r="BB71" s="86"/>
      <c r="BC71" s="86"/>
      <c r="BD71" s="86"/>
      <c r="BE71" s="86"/>
      <c r="BF71" s="86"/>
      <c r="BG71" s="86"/>
      <c r="BH71" s="86"/>
      <c r="BI71" s="86"/>
      <c r="BJ71" s="86"/>
      <c r="BK71" s="86"/>
      <c r="BL71" s="86"/>
      <c r="BM71" s="86"/>
      <c r="BN71" s="86"/>
      <c r="BO71" s="86"/>
      <c r="BP71" s="86"/>
      <c r="BQ71" s="86"/>
    </row>
    <row r="72" spans="1:69" customFormat="1" x14ac:dyDescent="0.25">
      <c r="A72" s="32" t="str">
        <f t="shared" si="4"/>
        <v>X</v>
      </c>
      <c r="B72" s="32"/>
      <c r="C72" s="32"/>
      <c r="D72" s="85" t="s">
        <v>100</v>
      </c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  <c r="BD72" s="86"/>
      <c r="BE72" s="86"/>
      <c r="BF72" s="86"/>
      <c r="BG72" s="86"/>
      <c r="BH72" s="86"/>
      <c r="BI72" s="86"/>
      <c r="BJ72" s="86"/>
      <c r="BK72" s="86"/>
      <c r="BL72" s="86"/>
      <c r="BM72" s="86"/>
      <c r="BN72" s="86"/>
      <c r="BO72" s="86"/>
      <c r="BP72" s="86"/>
      <c r="BQ72" s="86"/>
    </row>
    <row r="73" spans="1:69" customFormat="1" x14ac:dyDescent="0.25">
      <c r="A73" s="32" t="str">
        <f t="shared" si="4"/>
        <v>X</v>
      </c>
      <c r="B73" s="32"/>
      <c r="C73" s="32"/>
      <c r="D73" s="85" t="s">
        <v>101</v>
      </c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6"/>
      <c r="BA73" s="86"/>
      <c r="BB73" s="86"/>
      <c r="BC73" s="86"/>
      <c r="BD73" s="86"/>
      <c r="BE73" s="86"/>
      <c r="BF73" s="86"/>
      <c r="BG73" s="86"/>
      <c r="BH73" s="86"/>
      <c r="BI73" s="86"/>
      <c r="BJ73" s="86"/>
      <c r="BK73" s="86"/>
      <c r="BL73" s="86"/>
      <c r="BM73" s="86"/>
      <c r="BN73" s="86"/>
      <c r="BO73" s="86"/>
      <c r="BP73" s="86"/>
      <c r="BQ73" s="86"/>
    </row>
    <row r="74" spans="1:69" customFormat="1" x14ac:dyDescent="0.25">
      <c r="A74" s="32" t="str">
        <f t="shared" si="4"/>
        <v>X</v>
      </c>
      <c r="B74" s="32"/>
      <c r="C74" s="32"/>
      <c r="D74" s="85" t="s">
        <v>102</v>
      </c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  <c r="AV74" s="86"/>
      <c r="AW74" s="86"/>
      <c r="AX74" s="86"/>
      <c r="AY74" s="86"/>
      <c r="AZ74" s="86"/>
      <c r="BA74" s="86"/>
      <c r="BB74" s="86"/>
      <c r="BC74" s="86"/>
      <c r="BD74" s="86"/>
      <c r="BE74" s="86"/>
      <c r="BF74" s="86"/>
      <c r="BG74" s="86"/>
      <c r="BH74" s="86"/>
      <c r="BI74" s="86"/>
      <c r="BJ74" s="86"/>
      <c r="BK74" s="86"/>
      <c r="BL74" s="86"/>
      <c r="BM74" s="86"/>
      <c r="BN74" s="86"/>
      <c r="BO74" s="86"/>
      <c r="BP74" s="86"/>
      <c r="BQ74" s="86"/>
    </row>
    <row r="75" spans="1:69" customFormat="1" x14ac:dyDescent="0.25">
      <c r="A75" s="32" t="str">
        <f t="shared" si="4"/>
        <v>X</v>
      </c>
      <c r="B75" s="32"/>
      <c r="C75" s="32"/>
      <c r="D75" s="85" t="s">
        <v>103</v>
      </c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  <c r="AV75" s="86"/>
      <c r="AW75" s="86"/>
      <c r="AX75" s="86"/>
      <c r="AY75" s="86"/>
      <c r="AZ75" s="86"/>
      <c r="BA75" s="86"/>
      <c r="BB75" s="86"/>
      <c r="BC75" s="86"/>
      <c r="BD75" s="86"/>
      <c r="BE75" s="86"/>
      <c r="BF75" s="86"/>
      <c r="BG75" s="86"/>
      <c r="BH75" s="86"/>
      <c r="BI75" s="86"/>
      <c r="BJ75" s="86"/>
      <c r="BK75" s="86"/>
      <c r="BL75" s="86"/>
      <c r="BM75" s="86"/>
      <c r="BN75" s="86"/>
      <c r="BO75" s="86"/>
      <c r="BP75" s="86"/>
      <c r="BQ75" s="86"/>
    </row>
    <row r="76" spans="1:69" customFormat="1" x14ac:dyDescent="0.25">
      <c r="A76" s="32"/>
      <c r="B76" s="32"/>
      <c r="C76" s="32"/>
      <c r="D76" s="85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  <c r="AV76" s="86"/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  <c r="BH76" s="86"/>
      <c r="BI76" s="86"/>
      <c r="BJ76" s="86"/>
      <c r="BK76" s="86"/>
      <c r="BL76" s="86"/>
      <c r="BM76" s="86"/>
      <c r="BN76" s="86"/>
      <c r="BO76" s="86"/>
      <c r="BP76" s="86"/>
      <c r="BQ76" s="86"/>
    </row>
    <row r="77" spans="1:69" customFormat="1" ht="18.75" x14ac:dyDescent="0.3">
      <c r="A77" s="83" t="s">
        <v>21</v>
      </c>
      <c r="B77" s="83"/>
      <c r="C77" s="83"/>
      <c r="D77" s="83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  <c r="AV77" s="86"/>
      <c r="AW77" s="86"/>
      <c r="AX77" s="86"/>
      <c r="AY77" s="86"/>
      <c r="AZ77" s="86"/>
      <c r="BA77" s="86"/>
      <c r="BB77" s="86"/>
      <c r="BC77" s="86"/>
      <c r="BD77" s="86"/>
      <c r="BE77" s="86"/>
      <c r="BF77" s="86"/>
      <c r="BG77" s="86"/>
      <c r="BH77" s="86"/>
      <c r="BI77" s="86"/>
      <c r="BJ77" s="86"/>
      <c r="BK77" s="86"/>
      <c r="BL77" s="86"/>
      <c r="BM77" s="86"/>
      <c r="BN77" s="86"/>
      <c r="BO77" s="86"/>
      <c r="BP77" s="86"/>
      <c r="BQ77" s="86"/>
    </row>
    <row r="78" spans="1:69" customFormat="1" x14ac:dyDescent="0.25">
      <c r="A78" s="32" t="str">
        <f t="shared" ref="A78:A87" si="5">IF(B78="X"," ","X")</f>
        <v>X</v>
      </c>
      <c r="B78" s="32"/>
      <c r="C78" s="32"/>
      <c r="D78" s="85" t="s">
        <v>104</v>
      </c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/>
      <c r="BH78" s="86"/>
      <c r="BI78" s="86"/>
      <c r="BJ78" s="86"/>
      <c r="BK78" s="86"/>
      <c r="BL78" s="86"/>
      <c r="BM78" s="86"/>
      <c r="BN78" s="86"/>
      <c r="BO78" s="86"/>
      <c r="BP78" s="86"/>
      <c r="BQ78" s="86"/>
    </row>
    <row r="79" spans="1:69" customFormat="1" x14ac:dyDescent="0.25">
      <c r="A79" s="32" t="str">
        <f t="shared" si="5"/>
        <v>X</v>
      </c>
      <c r="B79" s="32"/>
      <c r="C79" s="32"/>
      <c r="D79" s="85" t="s">
        <v>105</v>
      </c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  <c r="AV79" s="86"/>
      <c r="AW79" s="86"/>
      <c r="AX79" s="86"/>
      <c r="AY79" s="86"/>
      <c r="AZ79" s="86"/>
      <c r="BA79" s="86"/>
      <c r="BB79" s="86"/>
      <c r="BC79" s="86"/>
      <c r="BD79" s="86"/>
      <c r="BE79" s="86"/>
      <c r="BF79" s="86"/>
      <c r="BG79" s="86"/>
      <c r="BH79" s="86"/>
      <c r="BI79" s="86"/>
      <c r="BJ79" s="86"/>
      <c r="BK79" s="86"/>
      <c r="BL79" s="86"/>
      <c r="BM79" s="86"/>
      <c r="BN79" s="86"/>
      <c r="BO79" s="86"/>
      <c r="BP79" s="86"/>
      <c r="BQ79" s="86"/>
    </row>
    <row r="80" spans="1:69" customFormat="1" x14ac:dyDescent="0.25">
      <c r="A80" s="32" t="str">
        <f t="shared" si="5"/>
        <v>X</v>
      </c>
      <c r="B80" s="32"/>
      <c r="C80" s="32"/>
      <c r="D80" s="85" t="s">
        <v>106</v>
      </c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  <c r="AV80" s="86"/>
      <c r="AW80" s="86"/>
      <c r="AX80" s="86"/>
      <c r="AY80" s="86"/>
      <c r="AZ80" s="86"/>
      <c r="BA80" s="86"/>
      <c r="BB80" s="86"/>
      <c r="BC80" s="86"/>
      <c r="BD80" s="86"/>
      <c r="BE80" s="86"/>
      <c r="BF80" s="86"/>
      <c r="BG80" s="86"/>
      <c r="BH80" s="86"/>
      <c r="BI80" s="86"/>
      <c r="BJ80" s="86"/>
      <c r="BK80" s="86"/>
      <c r="BL80" s="86"/>
      <c r="BM80" s="86"/>
      <c r="BN80" s="86"/>
      <c r="BO80" s="86"/>
      <c r="BP80" s="86"/>
      <c r="BQ80" s="86"/>
    </row>
    <row r="81" spans="1:69" customFormat="1" x14ac:dyDescent="0.25">
      <c r="A81" s="32" t="str">
        <f t="shared" si="5"/>
        <v>X</v>
      </c>
      <c r="B81" s="32"/>
      <c r="C81" s="32"/>
      <c r="D81" s="85" t="s">
        <v>107</v>
      </c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  <c r="AV81" s="86"/>
      <c r="AW81" s="86"/>
      <c r="AX81" s="86"/>
      <c r="AY81" s="86"/>
      <c r="AZ81" s="86"/>
      <c r="BA81" s="86"/>
      <c r="BB81" s="86"/>
      <c r="BC81" s="86"/>
      <c r="BD81" s="86"/>
      <c r="BE81" s="86"/>
      <c r="BF81" s="86"/>
      <c r="BG81" s="86"/>
      <c r="BH81" s="86"/>
      <c r="BI81" s="86"/>
      <c r="BJ81" s="86"/>
      <c r="BK81" s="86"/>
      <c r="BL81" s="86"/>
      <c r="BM81" s="86"/>
      <c r="BN81" s="86"/>
      <c r="BO81" s="86"/>
      <c r="BP81" s="86"/>
      <c r="BQ81" s="86"/>
    </row>
    <row r="82" spans="1:69" customFormat="1" x14ac:dyDescent="0.25">
      <c r="A82" s="32" t="str">
        <f t="shared" si="5"/>
        <v>X</v>
      </c>
      <c r="B82" s="32"/>
      <c r="C82" s="32"/>
      <c r="D82" s="85" t="s">
        <v>108</v>
      </c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  <c r="AT82" s="86"/>
      <c r="AU82" s="86"/>
      <c r="AV82" s="86"/>
      <c r="AW82" s="86"/>
      <c r="AX82" s="86"/>
      <c r="AY82" s="86"/>
      <c r="AZ82" s="86"/>
      <c r="BA82" s="86"/>
      <c r="BB82" s="86"/>
      <c r="BC82" s="86"/>
      <c r="BD82" s="86"/>
      <c r="BE82" s="86"/>
      <c r="BF82" s="86"/>
      <c r="BG82" s="86"/>
      <c r="BH82" s="86"/>
      <c r="BI82" s="86"/>
      <c r="BJ82" s="86"/>
      <c r="BK82" s="86"/>
      <c r="BL82" s="86"/>
      <c r="BM82" s="86"/>
      <c r="BN82" s="86"/>
      <c r="BO82" s="86"/>
      <c r="BP82" s="86"/>
      <c r="BQ82" s="86"/>
    </row>
    <row r="83" spans="1:69" customFormat="1" x14ac:dyDescent="0.25">
      <c r="A83" s="32" t="str">
        <f t="shared" si="5"/>
        <v>X</v>
      </c>
      <c r="B83" s="32"/>
      <c r="C83" s="32"/>
      <c r="D83" s="85" t="s">
        <v>109</v>
      </c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  <c r="AV83" s="86"/>
      <c r="AW83" s="86"/>
      <c r="AX83" s="86"/>
      <c r="AY83" s="86"/>
      <c r="AZ83" s="86"/>
      <c r="BA83" s="86"/>
      <c r="BB83" s="86"/>
      <c r="BC83" s="86"/>
      <c r="BD83" s="86"/>
      <c r="BE83" s="86"/>
      <c r="BF83" s="86"/>
      <c r="BG83" s="86"/>
      <c r="BH83" s="86"/>
      <c r="BI83" s="86"/>
      <c r="BJ83" s="86"/>
      <c r="BK83" s="86"/>
      <c r="BL83" s="86"/>
      <c r="BM83" s="86"/>
      <c r="BN83" s="86"/>
      <c r="BO83" s="86"/>
      <c r="BP83" s="86"/>
      <c r="BQ83" s="86"/>
    </row>
    <row r="84" spans="1:69" customFormat="1" x14ac:dyDescent="0.25">
      <c r="A84" s="32" t="str">
        <f t="shared" si="5"/>
        <v>X</v>
      </c>
      <c r="B84" s="32"/>
      <c r="C84" s="32"/>
      <c r="D84" s="85" t="s">
        <v>110</v>
      </c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  <c r="AV84" s="86"/>
      <c r="AW84" s="86"/>
      <c r="AX84" s="86"/>
      <c r="AY84" s="86"/>
      <c r="AZ84" s="86"/>
      <c r="BA84" s="86"/>
      <c r="BB84" s="86"/>
      <c r="BC84" s="86"/>
      <c r="BD84" s="86"/>
      <c r="BE84" s="86"/>
      <c r="BF84" s="86"/>
      <c r="BG84" s="86"/>
      <c r="BH84" s="86"/>
      <c r="BI84" s="86"/>
      <c r="BJ84" s="86"/>
      <c r="BK84" s="86"/>
      <c r="BL84" s="86"/>
      <c r="BM84" s="86"/>
      <c r="BN84" s="86"/>
      <c r="BO84" s="86"/>
      <c r="BP84" s="86"/>
      <c r="BQ84" s="86"/>
    </row>
    <row r="85" spans="1:69" customFormat="1" x14ac:dyDescent="0.25">
      <c r="A85" s="32" t="str">
        <f t="shared" si="5"/>
        <v>X</v>
      </c>
      <c r="B85" s="32"/>
      <c r="C85" s="32"/>
      <c r="D85" s="85" t="s">
        <v>111</v>
      </c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  <c r="AV85" s="86"/>
      <c r="AW85" s="86"/>
      <c r="AX85" s="86"/>
      <c r="AY85" s="86"/>
      <c r="AZ85" s="86"/>
      <c r="BA85" s="86"/>
      <c r="BB85" s="86"/>
      <c r="BC85" s="86"/>
      <c r="BD85" s="86"/>
      <c r="BE85" s="86"/>
      <c r="BF85" s="86"/>
      <c r="BG85" s="86"/>
      <c r="BH85" s="86"/>
      <c r="BI85" s="86"/>
      <c r="BJ85" s="86"/>
      <c r="BK85" s="86"/>
      <c r="BL85" s="86"/>
      <c r="BM85" s="86"/>
      <c r="BN85" s="86"/>
      <c r="BO85" s="86"/>
      <c r="BP85" s="86"/>
      <c r="BQ85" s="86"/>
    </row>
    <row r="86" spans="1:69" customFormat="1" x14ac:dyDescent="0.25">
      <c r="A86" s="32" t="str">
        <f t="shared" si="5"/>
        <v>X</v>
      </c>
      <c r="B86" s="32"/>
      <c r="C86" s="32"/>
      <c r="D86" s="85" t="s">
        <v>112</v>
      </c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  <c r="AV86" s="86"/>
      <c r="AW86" s="86"/>
      <c r="AX86" s="86"/>
      <c r="AY86" s="86"/>
      <c r="AZ86" s="86"/>
      <c r="BA86" s="86"/>
      <c r="BB86" s="86"/>
      <c r="BC86" s="86"/>
      <c r="BD86" s="86"/>
      <c r="BE86" s="86"/>
      <c r="BF86" s="86"/>
      <c r="BG86" s="86"/>
      <c r="BH86" s="86"/>
      <c r="BI86" s="86"/>
      <c r="BJ86" s="86"/>
      <c r="BK86" s="86"/>
      <c r="BL86" s="86"/>
      <c r="BM86" s="86"/>
      <c r="BN86" s="86"/>
      <c r="BO86" s="86"/>
      <c r="BP86" s="86"/>
      <c r="BQ86" s="86"/>
    </row>
    <row r="87" spans="1:69" customFormat="1" x14ac:dyDescent="0.25">
      <c r="A87" s="32" t="str">
        <f t="shared" si="5"/>
        <v>X</v>
      </c>
      <c r="B87" s="32"/>
      <c r="C87" s="32"/>
      <c r="D87" s="85" t="s">
        <v>113</v>
      </c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  <c r="AV87" s="86"/>
      <c r="AW87" s="86"/>
      <c r="AX87" s="86"/>
      <c r="AY87" s="86"/>
      <c r="AZ87" s="86"/>
      <c r="BA87" s="86"/>
      <c r="BB87" s="86"/>
      <c r="BC87" s="86"/>
      <c r="BD87" s="86"/>
      <c r="BE87" s="86"/>
      <c r="BF87" s="86"/>
      <c r="BG87" s="86"/>
      <c r="BH87" s="86"/>
      <c r="BI87" s="86"/>
      <c r="BJ87" s="86"/>
      <c r="BK87" s="86"/>
      <c r="BL87" s="86"/>
      <c r="BM87" s="86"/>
      <c r="BN87" s="86"/>
      <c r="BO87" s="86"/>
      <c r="BP87" s="86"/>
      <c r="BQ87" s="86"/>
    </row>
    <row r="88" spans="1:69" customFormat="1" x14ac:dyDescent="0.25">
      <c r="A88" s="32"/>
      <c r="B88" s="32"/>
      <c r="C88" s="32"/>
      <c r="D88" s="85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6"/>
      <c r="BQ88" s="86"/>
    </row>
    <row r="89" spans="1:69" customFormat="1" ht="18.75" x14ac:dyDescent="0.3">
      <c r="A89" s="83" t="s">
        <v>22</v>
      </c>
      <c r="B89" s="83"/>
      <c r="C89" s="83"/>
      <c r="D89" s="83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6"/>
      <c r="AT89" s="86"/>
      <c r="AU89" s="86"/>
      <c r="AV89" s="86"/>
      <c r="AW89" s="86"/>
      <c r="AX89" s="86"/>
      <c r="AY89" s="86"/>
      <c r="AZ89" s="86"/>
      <c r="BA89" s="86"/>
      <c r="BB89" s="86"/>
      <c r="BC89" s="86"/>
      <c r="BD89" s="86"/>
      <c r="BE89" s="86"/>
      <c r="BF89" s="86"/>
      <c r="BG89" s="86"/>
      <c r="BH89" s="86"/>
      <c r="BI89" s="86"/>
      <c r="BJ89" s="86"/>
      <c r="BK89" s="86"/>
      <c r="BL89" s="86"/>
      <c r="BM89" s="86"/>
      <c r="BN89" s="86"/>
      <c r="BO89" s="86"/>
      <c r="BP89" s="86"/>
      <c r="BQ89" s="86"/>
    </row>
    <row r="90" spans="1:69" customFormat="1" x14ac:dyDescent="0.25">
      <c r="A90" s="32" t="str">
        <f t="shared" ref="A90:A98" si="6">IF(B90="X"," ","X")</f>
        <v>X</v>
      </c>
      <c r="B90" s="32"/>
      <c r="C90" s="32"/>
      <c r="D90" s="85" t="s">
        <v>114</v>
      </c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  <c r="AV90" s="86"/>
      <c r="AW90" s="86"/>
      <c r="AX90" s="86"/>
      <c r="AY90" s="86"/>
      <c r="AZ90" s="86"/>
      <c r="BA90" s="86"/>
      <c r="BB90" s="86"/>
      <c r="BC90" s="86"/>
      <c r="BD90" s="86"/>
      <c r="BE90" s="86"/>
      <c r="BF90" s="86"/>
      <c r="BG90" s="86"/>
      <c r="BH90" s="86"/>
      <c r="BI90" s="86"/>
      <c r="BJ90" s="86"/>
      <c r="BK90" s="86"/>
      <c r="BL90" s="86"/>
      <c r="BM90" s="86"/>
      <c r="BN90" s="86"/>
      <c r="BO90" s="86"/>
      <c r="BP90" s="86"/>
      <c r="BQ90" s="86"/>
    </row>
    <row r="91" spans="1:69" customFormat="1" x14ac:dyDescent="0.25">
      <c r="A91" s="32" t="str">
        <f t="shared" si="6"/>
        <v>X</v>
      </c>
      <c r="B91" s="32"/>
      <c r="C91" s="32"/>
      <c r="D91" s="85" t="s">
        <v>115</v>
      </c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  <c r="AT91" s="86"/>
      <c r="AU91" s="86"/>
      <c r="AV91" s="86"/>
      <c r="AW91" s="86"/>
      <c r="AX91" s="86"/>
      <c r="AY91" s="86"/>
      <c r="AZ91" s="86"/>
      <c r="BA91" s="86"/>
      <c r="BB91" s="86"/>
      <c r="BC91" s="86"/>
      <c r="BD91" s="86"/>
      <c r="BE91" s="86"/>
      <c r="BF91" s="86"/>
      <c r="BG91" s="86"/>
      <c r="BH91" s="86"/>
      <c r="BI91" s="86"/>
      <c r="BJ91" s="86"/>
      <c r="BK91" s="86"/>
      <c r="BL91" s="86"/>
      <c r="BM91" s="86"/>
      <c r="BN91" s="86"/>
      <c r="BO91" s="86"/>
      <c r="BP91" s="86"/>
      <c r="BQ91" s="86"/>
    </row>
    <row r="92" spans="1:69" customFormat="1" x14ac:dyDescent="0.25">
      <c r="A92" s="32" t="str">
        <f t="shared" si="6"/>
        <v>X</v>
      </c>
      <c r="B92" s="32"/>
      <c r="C92" s="32"/>
      <c r="D92" s="85" t="s">
        <v>116</v>
      </c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86"/>
      <c r="AZ92" s="86"/>
      <c r="BA92" s="86"/>
      <c r="BB92" s="86"/>
      <c r="BC92" s="86"/>
      <c r="BD92" s="86"/>
      <c r="BE92" s="86"/>
      <c r="BF92" s="86"/>
      <c r="BG92" s="86"/>
      <c r="BH92" s="86"/>
      <c r="BI92" s="86"/>
      <c r="BJ92" s="86"/>
      <c r="BK92" s="86"/>
      <c r="BL92" s="86"/>
      <c r="BM92" s="86"/>
      <c r="BN92" s="86"/>
      <c r="BO92" s="86"/>
      <c r="BP92" s="86"/>
      <c r="BQ92" s="86"/>
    </row>
    <row r="93" spans="1:69" customFormat="1" x14ac:dyDescent="0.25">
      <c r="A93" s="32" t="str">
        <f t="shared" si="6"/>
        <v>X</v>
      </c>
      <c r="B93" s="32"/>
      <c r="C93" s="32"/>
      <c r="D93" s="85" t="s">
        <v>117</v>
      </c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6"/>
      <c r="BE93" s="86"/>
      <c r="BF93" s="86"/>
      <c r="BG93" s="86"/>
      <c r="BH93" s="86"/>
      <c r="BI93" s="86"/>
      <c r="BJ93" s="86"/>
      <c r="BK93" s="86"/>
      <c r="BL93" s="86"/>
      <c r="BM93" s="86"/>
      <c r="BN93" s="86"/>
      <c r="BO93" s="86"/>
      <c r="BP93" s="86"/>
      <c r="BQ93" s="86"/>
    </row>
    <row r="94" spans="1:69" customFormat="1" x14ac:dyDescent="0.25">
      <c r="A94" s="32" t="str">
        <f t="shared" si="6"/>
        <v>X</v>
      </c>
      <c r="B94" s="32"/>
      <c r="C94" s="32"/>
      <c r="D94" s="85" t="s">
        <v>118</v>
      </c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  <c r="AV94" s="86"/>
      <c r="AW94" s="86"/>
      <c r="AX94" s="86"/>
      <c r="AY94" s="86"/>
      <c r="AZ94" s="86"/>
      <c r="BA94" s="86"/>
      <c r="BB94" s="86"/>
      <c r="BC94" s="86"/>
      <c r="BD94" s="86"/>
      <c r="BE94" s="86"/>
      <c r="BF94" s="86"/>
      <c r="BG94" s="86"/>
      <c r="BH94" s="86"/>
      <c r="BI94" s="86"/>
      <c r="BJ94" s="86"/>
      <c r="BK94" s="86"/>
      <c r="BL94" s="86"/>
      <c r="BM94" s="86"/>
      <c r="BN94" s="86"/>
      <c r="BO94" s="86"/>
      <c r="BP94" s="86"/>
      <c r="BQ94" s="86"/>
    </row>
    <row r="95" spans="1:69" customFormat="1" x14ac:dyDescent="0.25">
      <c r="A95" s="32" t="str">
        <f t="shared" si="6"/>
        <v>X</v>
      </c>
      <c r="B95" s="32"/>
      <c r="C95" s="32"/>
      <c r="D95" s="85" t="s">
        <v>119</v>
      </c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  <c r="AU95" s="86"/>
      <c r="AV95" s="86"/>
      <c r="AW95" s="86"/>
      <c r="AX95" s="86"/>
      <c r="AY95" s="86"/>
      <c r="AZ95" s="86"/>
      <c r="BA95" s="86"/>
      <c r="BB95" s="86"/>
      <c r="BC95" s="86"/>
      <c r="BD95" s="86"/>
      <c r="BE95" s="86"/>
      <c r="BF95" s="86"/>
      <c r="BG95" s="86"/>
      <c r="BH95" s="86"/>
      <c r="BI95" s="86"/>
      <c r="BJ95" s="86"/>
      <c r="BK95" s="86"/>
      <c r="BL95" s="86"/>
      <c r="BM95" s="86"/>
      <c r="BN95" s="86"/>
      <c r="BO95" s="86"/>
      <c r="BP95" s="86"/>
      <c r="BQ95" s="86"/>
    </row>
    <row r="96" spans="1:69" customFormat="1" x14ac:dyDescent="0.25">
      <c r="A96" s="32" t="str">
        <f t="shared" si="6"/>
        <v>X</v>
      </c>
      <c r="B96" s="32"/>
      <c r="C96" s="32"/>
      <c r="D96" s="85" t="s">
        <v>120</v>
      </c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  <c r="AV96" s="86"/>
      <c r="AW96" s="86"/>
      <c r="AX96" s="86"/>
      <c r="AY96" s="86"/>
      <c r="AZ96" s="86"/>
      <c r="BA96" s="86"/>
      <c r="BB96" s="86"/>
      <c r="BC96" s="86"/>
      <c r="BD96" s="86"/>
      <c r="BE96" s="86"/>
      <c r="BF96" s="86"/>
      <c r="BG96" s="86"/>
      <c r="BH96" s="86"/>
      <c r="BI96" s="86"/>
      <c r="BJ96" s="86"/>
      <c r="BK96" s="86"/>
      <c r="BL96" s="86"/>
      <c r="BM96" s="86"/>
      <c r="BN96" s="86"/>
      <c r="BO96" s="86"/>
      <c r="BP96" s="86"/>
      <c r="BQ96" s="86"/>
    </row>
    <row r="97" spans="1:69" customFormat="1" x14ac:dyDescent="0.25">
      <c r="A97" s="32" t="str">
        <f t="shared" si="6"/>
        <v>X</v>
      </c>
      <c r="B97" s="32"/>
      <c r="C97" s="32"/>
      <c r="D97" s="85" t="s">
        <v>121</v>
      </c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  <c r="AW97" s="86"/>
      <c r="AX97" s="86"/>
      <c r="AY97" s="86"/>
      <c r="AZ97" s="86"/>
      <c r="BA97" s="86"/>
      <c r="BB97" s="86"/>
      <c r="BC97" s="86"/>
      <c r="BD97" s="86"/>
      <c r="BE97" s="86"/>
      <c r="BF97" s="86"/>
      <c r="BG97" s="86"/>
      <c r="BH97" s="86"/>
      <c r="BI97" s="86"/>
      <c r="BJ97" s="86"/>
      <c r="BK97" s="86"/>
      <c r="BL97" s="86"/>
      <c r="BM97" s="86"/>
      <c r="BN97" s="86"/>
      <c r="BO97" s="86"/>
      <c r="BP97" s="86"/>
      <c r="BQ97" s="86"/>
    </row>
    <row r="98" spans="1:69" customFormat="1" x14ac:dyDescent="0.25">
      <c r="A98" s="32" t="str">
        <f t="shared" si="6"/>
        <v>X</v>
      </c>
      <c r="B98" s="32"/>
      <c r="C98" s="32"/>
      <c r="D98" s="85" t="s">
        <v>122</v>
      </c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  <c r="AV98" s="86"/>
      <c r="AW98" s="86"/>
      <c r="AX98" s="86"/>
      <c r="AY98" s="86"/>
      <c r="AZ98" s="86"/>
      <c r="BA98" s="86"/>
      <c r="BB98" s="86"/>
      <c r="BC98" s="86"/>
      <c r="BD98" s="86"/>
      <c r="BE98" s="86"/>
      <c r="BF98" s="86"/>
      <c r="BG98" s="86"/>
      <c r="BH98" s="86"/>
      <c r="BI98" s="86"/>
      <c r="BJ98" s="86"/>
      <c r="BK98" s="86"/>
      <c r="BL98" s="86"/>
      <c r="BM98" s="86"/>
      <c r="BN98" s="86"/>
      <c r="BO98" s="86"/>
      <c r="BP98" s="86"/>
      <c r="BQ98" s="86"/>
    </row>
    <row r="99" spans="1:69" customFormat="1" x14ac:dyDescent="0.25">
      <c r="A99" s="32"/>
      <c r="B99" s="32"/>
      <c r="C99" s="32"/>
      <c r="D99" s="85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  <c r="AV99" s="86"/>
      <c r="AW99" s="86"/>
      <c r="AX99" s="86"/>
      <c r="AY99" s="86"/>
      <c r="AZ99" s="86"/>
      <c r="BA99" s="86"/>
      <c r="BB99" s="86"/>
      <c r="BC99" s="86"/>
      <c r="BD99" s="86"/>
      <c r="BE99" s="86"/>
      <c r="BF99" s="86"/>
      <c r="BG99" s="86"/>
      <c r="BH99" s="86"/>
      <c r="BI99" s="86"/>
      <c r="BJ99" s="86"/>
      <c r="BK99" s="86"/>
      <c r="BL99" s="86"/>
      <c r="BM99" s="86"/>
      <c r="BN99" s="86"/>
      <c r="BO99" s="86"/>
      <c r="BP99" s="86"/>
      <c r="BQ99" s="86"/>
    </row>
    <row r="100" spans="1:69" customFormat="1" ht="18.75" x14ac:dyDescent="0.3">
      <c r="A100" s="83" t="s">
        <v>23</v>
      </c>
      <c r="B100" s="83"/>
      <c r="C100" s="83"/>
      <c r="D100" s="83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  <c r="AV100" s="86"/>
      <c r="AW100" s="86"/>
      <c r="AX100" s="86"/>
      <c r="AY100" s="86"/>
      <c r="AZ100" s="86"/>
      <c r="BA100" s="86"/>
      <c r="BB100" s="86"/>
      <c r="BC100" s="86"/>
      <c r="BD100" s="86"/>
      <c r="BE100" s="86"/>
      <c r="BF100" s="86"/>
      <c r="BG100" s="86"/>
      <c r="BH100" s="86"/>
      <c r="BI100" s="86"/>
      <c r="BJ100" s="86"/>
      <c r="BK100" s="86"/>
      <c r="BL100" s="86"/>
      <c r="BM100" s="86"/>
      <c r="BN100" s="86"/>
      <c r="BO100" s="86"/>
      <c r="BP100" s="86"/>
      <c r="BQ100" s="86"/>
    </row>
    <row r="101" spans="1:69" customFormat="1" x14ac:dyDescent="0.25">
      <c r="A101" s="32" t="str">
        <f t="shared" ref="A101:A110" si="7">IF(B101="X"," ","X")</f>
        <v>X</v>
      </c>
      <c r="B101" s="32"/>
      <c r="C101" s="32"/>
      <c r="D101" s="85" t="s">
        <v>123</v>
      </c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  <c r="AW101" s="86"/>
      <c r="AX101" s="86"/>
      <c r="AY101" s="86"/>
      <c r="AZ101" s="86"/>
      <c r="BA101" s="86"/>
      <c r="BB101" s="86"/>
      <c r="BC101" s="86"/>
      <c r="BD101" s="86"/>
      <c r="BE101" s="86"/>
      <c r="BF101" s="86"/>
      <c r="BG101" s="86"/>
      <c r="BH101" s="86"/>
      <c r="BI101" s="86"/>
      <c r="BJ101" s="86"/>
      <c r="BK101" s="86"/>
      <c r="BL101" s="86"/>
      <c r="BM101" s="86"/>
      <c r="BN101" s="86"/>
      <c r="BO101" s="86"/>
      <c r="BP101" s="86"/>
      <c r="BQ101" s="86"/>
    </row>
    <row r="102" spans="1:69" customFormat="1" x14ac:dyDescent="0.25">
      <c r="A102" s="32" t="str">
        <f t="shared" si="7"/>
        <v>X</v>
      </c>
      <c r="B102" s="32"/>
      <c r="C102" s="32"/>
      <c r="D102" s="85" t="s">
        <v>124</v>
      </c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  <c r="AV102" s="86"/>
      <c r="AW102" s="86"/>
      <c r="AX102" s="86"/>
      <c r="AY102" s="86"/>
      <c r="AZ102" s="86"/>
      <c r="BA102" s="86"/>
      <c r="BB102" s="86"/>
      <c r="BC102" s="86"/>
      <c r="BD102" s="86"/>
      <c r="BE102" s="86"/>
      <c r="BF102" s="86"/>
      <c r="BG102" s="86"/>
      <c r="BH102" s="86"/>
      <c r="BI102" s="86"/>
      <c r="BJ102" s="86"/>
      <c r="BK102" s="86"/>
      <c r="BL102" s="86"/>
      <c r="BM102" s="86"/>
      <c r="BN102" s="86"/>
      <c r="BO102" s="86"/>
      <c r="BP102" s="86"/>
      <c r="BQ102" s="86"/>
    </row>
    <row r="103" spans="1:69" customFormat="1" x14ac:dyDescent="0.25">
      <c r="A103" s="32" t="str">
        <f t="shared" si="7"/>
        <v>X</v>
      </c>
      <c r="B103" s="32"/>
      <c r="C103" s="32"/>
      <c r="D103" s="85" t="s">
        <v>125</v>
      </c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  <c r="AW103" s="86"/>
      <c r="AX103" s="86"/>
      <c r="AY103" s="86"/>
      <c r="AZ103" s="86"/>
      <c r="BA103" s="86"/>
      <c r="BB103" s="86"/>
      <c r="BC103" s="86"/>
      <c r="BD103" s="86"/>
      <c r="BE103" s="86"/>
      <c r="BF103" s="86"/>
      <c r="BG103" s="86"/>
      <c r="BH103" s="86"/>
      <c r="BI103" s="86"/>
      <c r="BJ103" s="86"/>
      <c r="BK103" s="86"/>
      <c r="BL103" s="86"/>
      <c r="BM103" s="86"/>
      <c r="BN103" s="86"/>
      <c r="BO103" s="86"/>
      <c r="BP103" s="86"/>
      <c r="BQ103" s="86"/>
    </row>
    <row r="104" spans="1:69" customFormat="1" x14ac:dyDescent="0.25">
      <c r="A104" s="32" t="str">
        <f t="shared" si="7"/>
        <v>X</v>
      </c>
      <c r="B104" s="32"/>
      <c r="C104" s="32"/>
      <c r="D104" s="85" t="s">
        <v>126</v>
      </c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  <c r="AV104" s="86"/>
      <c r="AW104" s="86"/>
      <c r="AX104" s="86"/>
      <c r="AY104" s="86"/>
      <c r="AZ104" s="86"/>
      <c r="BA104" s="86"/>
      <c r="BB104" s="86"/>
      <c r="BC104" s="86"/>
      <c r="BD104" s="86"/>
      <c r="BE104" s="86"/>
      <c r="BF104" s="86"/>
      <c r="BG104" s="86"/>
      <c r="BH104" s="86"/>
      <c r="BI104" s="86"/>
      <c r="BJ104" s="86"/>
      <c r="BK104" s="86"/>
      <c r="BL104" s="86"/>
      <c r="BM104" s="86"/>
      <c r="BN104" s="86"/>
      <c r="BO104" s="86"/>
      <c r="BP104" s="86"/>
      <c r="BQ104" s="86"/>
    </row>
    <row r="105" spans="1:69" customFormat="1" x14ac:dyDescent="0.25">
      <c r="A105" s="32" t="str">
        <f t="shared" si="7"/>
        <v>X</v>
      </c>
      <c r="B105" s="32"/>
      <c r="C105" s="32"/>
      <c r="D105" s="85" t="s">
        <v>127</v>
      </c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  <c r="AV105" s="86"/>
      <c r="AW105" s="86"/>
      <c r="AX105" s="86"/>
      <c r="AY105" s="86"/>
      <c r="AZ105" s="86"/>
      <c r="BA105" s="86"/>
      <c r="BB105" s="86"/>
      <c r="BC105" s="86"/>
      <c r="BD105" s="86"/>
      <c r="BE105" s="86"/>
      <c r="BF105" s="86"/>
      <c r="BG105" s="86"/>
      <c r="BH105" s="86"/>
      <c r="BI105" s="86"/>
      <c r="BJ105" s="86"/>
      <c r="BK105" s="86"/>
      <c r="BL105" s="86"/>
      <c r="BM105" s="86"/>
      <c r="BN105" s="86"/>
      <c r="BO105" s="86"/>
      <c r="BP105" s="86"/>
      <c r="BQ105" s="86"/>
    </row>
    <row r="106" spans="1:69" customFormat="1" x14ac:dyDescent="0.25">
      <c r="A106" s="32" t="str">
        <f t="shared" si="7"/>
        <v>X</v>
      </c>
      <c r="B106" s="32"/>
      <c r="C106" s="32"/>
      <c r="D106" s="85" t="s">
        <v>128</v>
      </c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  <c r="AV106" s="86"/>
      <c r="AW106" s="86"/>
      <c r="AX106" s="86"/>
      <c r="AY106" s="86"/>
      <c r="AZ106" s="86"/>
      <c r="BA106" s="86"/>
      <c r="BB106" s="86"/>
      <c r="BC106" s="86"/>
      <c r="BD106" s="86"/>
      <c r="BE106" s="86"/>
      <c r="BF106" s="86"/>
      <c r="BG106" s="86"/>
      <c r="BH106" s="86"/>
      <c r="BI106" s="86"/>
      <c r="BJ106" s="86"/>
      <c r="BK106" s="86"/>
      <c r="BL106" s="86"/>
      <c r="BM106" s="86"/>
      <c r="BN106" s="86"/>
      <c r="BO106" s="86"/>
      <c r="BP106" s="86"/>
      <c r="BQ106" s="86"/>
    </row>
    <row r="107" spans="1:69" customFormat="1" x14ac:dyDescent="0.25">
      <c r="A107" s="32" t="str">
        <f t="shared" si="7"/>
        <v>X</v>
      </c>
      <c r="B107" s="32"/>
      <c r="C107" s="32"/>
      <c r="D107" s="85" t="s">
        <v>129</v>
      </c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  <c r="AV107" s="86"/>
      <c r="AW107" s="86"/>
      <c r="AX107" s="86"/>
      <c r="AY107" s="86"/>
      <c r="AZ107" s="86"/>
      <c r="BA107" s="86"/>
      <c r="BB107" s="86"/>
      <c r="BC107" s="86"/>
      <c r="BD107" s="86"/>
      <c r="BE107" s="86"/>
      <c r="BF107" s="86"/>
      <c r="BG107" s="86"/>
      <c r="BH107" s="86"/>
      <c r="BI107" s="86"/>
      <c r="BJ107" s="86"/>
      <c r="BK107" s="86"/>
      <c r="BL107" s="86"/>
      <c r="BM107" s="86"/>
      <c r="BN107" s="86"/>
      <c r="BO107" s="86"/>
      <c r="BP107" s="86"/>
      <c r="BQ107" s="86"/>
    </row>
    <row r="108" spans="1:69" customFormat="1" x14ac:dyDescent="0.25">
      <c r="A108" s="32" t="str">
        <f t="shared" si="7"/>
        <v>X</v>
      </c>
      <c r="B108" s="32"/>
      <c r="C108" s="32"/>
      <c r="D108" s="85" t="s">
        <v>130</v>
      </c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86"/>
      <c r="AY108" s="86"/>
      <c r="AZ108" s="86"/>
      <c r="BA108" s="86"/>
      <c r="BB108" s="86"/>
      <c r="BC108" s="86"/>
      <c r="BD108" s="86"/>
      <c r="BE108" s="86"/>
      <c r="BF108" s="86"/>
      <c r="BG108" s="86"/>
      <c r="BH108" s="86"/>
      <c r="BI108" s="86"/>
      <c r="BJ108" s="86"/>
      <c r="BK108" s="86"/>
      <c r="BL108" s="86"/>
      <c r="BM108" s="86"/>
      <c r="BN108" s="86"/>
      <c r="BO108" s="86"/>
      <c r="BP108" s="86"/>
      <c r="BQ108" s="86"/>
    </row>
    <row r="109" spans="1:69" customFormat="1" x14ac:dyDescent="0.25">
      <c r="A109" s="32" t="str">
        <f t="shared" si="7"/>
        <v>X</v>
      </c>
      <c r="B109" s="32"/>
      <c r="C109" s="32"/>
      <c r="D109" s="85" t="s">
        <v>131</v>
      </c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6"/>
      <c r="BQ109" s="86"/>
    </row>
    <row r="110" spans="1:69" customFormat="1" x14ac:dyDescent="0.25">
      <c r="A110" s="32" t="str">
        <f t="shared" si="7"/>
        <v>X</v>
      </c>
      <c r="B110" s="32"/>
      <c r="C110" s="32"/>
      <c r="D110" s="85" t="s">
        <v>132</v>
      </c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  <c r="AV110" s="86"/>
      <c r="AW110" s="86"/>
      <c r="AX110" s="86"/>
      <c r="AY110" s="86"/>
      <c r="AZ110" s="86"/>
      <c r="BA110" s="86"/>
      <c r="BB110" s="86"/>
      <c r="BC110" s="86"/>
      <c r="BD110" s="86"/>
      <c r="BE110" s="86"/>
      <c r="BF110" s="86"/>
      <c r="BG110" s="86"/>
      <c r="BH110" s="86"/>
      <c r="BI110" s="86"/>
      <c r="BJ110" s="86"/>
      <c r="BK110" s="86"/>
      <c r="BL110" s="86"/>
      <c r="BM110" s="86"/>
      <c r="BN110" s="86"/>
      <c r="BO110" s="86"/>
      <c r="BP110" s="86"/>
      <c r="BQ110" s="86"/>
    </row>
    <row r="111" spans="1:69" customFormat="1" x14ac:dyDescent="0.25">
      <c r="A111" s="32"/>
      <c r="B111" s="32"/>
      <c r="C111" s="32"/>
      <c r="D111" s="85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  <c r="AV111" s="86"/>
      <c r="AW111" s="86"/>
      <c r="AX111" s="86"/>
      <c r="AY111" s="86"/>
      <c r="AZ111" s="86"/>
      <c r="BA111" s="86"/>
      <c r="BB111" s="86"/>
      <c r="BC111" s="86"/>
      <c r="BD111" s="86"/>
      <c r="BE111" s="86"/>
      <c r="BF111" s="86"/>
      <c r="BG111" s="86"/>
      <c r="BH111" s="86"/>
      <c r="BI111" s="86"/>
      <c r="BJ111" s="86"/>
      <c r="BK111" s="86"/>
      <c r="BL111" s="86"/>
      <c r="BM111" s="86"/>
      <c r="BN111" s="86"/>
      <c r="BO111" s="86"/>
      <c r="BP111" s="86"/>
      <c r="BQ111" s="86"/>
    </row>
  </sheetData>
  <mergeCells count="12">
    <mergeCell ref="A39:D39"/>
    <mergeCell ref="A52:D52"/>
    <mergeCell ref="A1:D1"/>
    <mergeCell ref="A3:D3"/>
    <mergeCell ref="A8:D8"/>
    <mergeCell ref="A25:D25"/>
    <mergeCell ref="A35:D35"/>
    <mergeCell ref="A63:D63"/>
    <mergeCell ref="A69:D69"/>
    <mergeCell ref="A77:D77"/>
    <mergeCell ref="A89:D89"/>
    <mergeCell ref="A100:D10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</vt:lpstr>
      <vt:lpstr>Calendário</vt:lpstr>
      <vt:lpstr>Matérias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RAYMSON FONSECA</cp:lastModifiedBy>
  <dcterms:created xsi:type="dcterms:W3CDTF">2015-05-25T19:48:59Z</dcterms:created>
  <dcterms:modified xsi:type="dcterms:W3CDTF">2015-05-26T04:51:10Z</dcterms:modified>
</cp:coreProperties>
</file>